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18\EMPOCALDAS\Diego Patino - CARPETA COMPARTIDA\2020\PTAP MARMATO\"/>
    </mc:Choice>
  </mc:AlternateContent>
  <bookViews>
    <workbookView xWindow="0" yWindow="0" windowWidth="28800" windowHeight="12435"/>
  </bookViews>
  <sheets>
    <sheet name="PP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z">#REF!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OR1">#REF!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FC">#REF!</definedName>
    <definedName name="___FOR1">#REF!</definedName>
    <definedName name="__B104067">#REF!</definedName>
    <definedName name="__B93008">#REF!</definedName>
    <definedName name="__D128899">#REF!</definedName>
    <definedName name="__D77032">#REF!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42C">#REF!</definedName>
    <definedName name="_42D">#REF!</definedName>
    <definedName name="_42E">#REF!</definedName>
    <definedName name="_44">#REF!</definedName>
    <definedName name="_6">#REF!</definedName>
    <definedName name="_B104067" localSheetId="0">#REF!</definedName>
    <definedName name="_B104067">#REF!</definedName>
    <definedName name="_B93008" localSheetId="0">#REF!</definedName>
    <definedName name="_B93008">#REF!</definedName>
    <definedName name="_D128899" localSheetId="0">#REF!</definedName>
    <definedName name="_D128899">#REF!</definedName>
    <definedName name="_D77032" localSheetId="0">#REF!</definedName>
    <definedName name="_D77032">#REF!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OR1">#REF!</definedName>
    <definedName name="A">#REF!</definedName>
    <definedName name="A.PVC">'[2]factores A.N.'!$M$7:$M$33</definedName>
    <definedName name="A_impresión_IM">#REF!</definedName>
    <definedName name="a1..056">#REF!</definedName>
    <definedName name="A1S">#REF!</definedName>
    <definedName name="A1XO56">#REF!</definedName>
    <definedName name="A2S">#REF!</definedName>
    <definedName name="AC">#REF!</definedName>
    <definedName name="ACER">#REF!</definedName>
    <definedName name="ad">[3]MATERIALES!$H$4</definedName>
    <definedName name="APB">[4]PRECIOS!$I$1:$L$51</definedName>
    <definedName name="Apu">[5]Apu!$D$8:$AC$2207</definedName>
    <definedName name="AR">#REF!</definedName>
    <definedName name="AREA">#REF!</definedName>
    <definedName name="_xlnm.Print_Area" localSheetId="0">PPTO!$A$1:$I$94</definedName>
    <definedName name="ASD">#REF!</definedName>
    <definedName name="AY">[4]PRECIOS!$G$6</definedName>
    <definedName name="AYU">[4]PRECIOS!$F$6</definedName>
    <definedName name="B.T1">#REF!</definedName>
    <definedName name="B_T1">#REF!</definedName>
    <definedName name="B10512." localSheetId="0">#REF!</definedName>
    <definedName name="B10512.">#REF!</definedName>
    <definedName name="BASE">#REF!</definedName>
    <definedName name="Bd">#REF!</definedName>
    <definedName name="Bd__2">#REF!</definedName>
    <definedName name="Bd_2">[6]FACTORES!#REF!</definedName>
    <definedName name="C.CLAV">#REF!</definedName>
    <definedName name="C.FON">#REF!</definedName>
    <definedName name="C.LOM">#REF!</definedName>
    <definedName name="C.RAS">#REF!</definedName>
    <definedName name="C.TERR">#REF!</definedName>
    <definedName name="C_">#REF!</definedName>
    <definedName name="C_LOM">#REF!</definedName>
    <definedName name="CAM_CAIDA">#REF!</definedName>
    <definedName name="CANT">#REF!</definedName>
    <definedName name="CANT.">#REF!</definedName>
    <definedName name="CANTIDADES2">#REF!</definedName>
    <definedName name="CapActividad">#REF!</definedName>
    <definedName name="CapComponent">#REF!</definedName>
    <definedName name="CapResumen">#REF!</definedName>
    <definedName name="CASQ">[7]FACTORES!#REF!</definedName>
    <definedName name="CER" hidden="1">{#N/A,#N/A,FALSE,"PROPON.2001"}</definedName>
    <definedName name="CILIND">[8]TUBERIA!$AE$10:$AE$14</definedName>
    <definedName name="Ciudades">[9]Insumos!$B$2:$B$2</definedName>
    <definedName name="CL">#REF!</definedName>
    <definedName name="codp">'[10]CANTIDADES Y PTTO'!$C$180</definedName>
    <definedName name="COM.LIM">#REF!</definedName>
    <definedName name="CON.FUN">#REF!</definedName>
    <definedName name="CON.LIM">#REF!</definedName>
    <definedName name="CON.POZ">#REF!</definedName>
    <definedName name="CON.TUB">[6]TUBERIA!#REF!</definedName>
    <definedName name="CONC">#REF!</definedName>
    <definedName name="CONCRETO">#REF!</definedName>
    <definedName name="CONCRETO_F.C_4">#REF!</definedName>
    <definedName name="concreto_FC_2.2">#REF!</definedName>
    <definedName name="Concretos">[9]Insumos!#REF!</definedName>
    <definedName name="CUE">#REF!</definedName>
    <definedName name="CUER">#REF!</definedName>
    <definedName name="CUERDA">#REF!</definedName>
    <definedName name="D_EXT">#REF!</definedName>
    <definedName name="D_INT">#REF!</definedName>
    <definedName name="D1S">#REF!</definedName>
    <definedName name="D2S">#REF!</definedName>
    <definedName name="D6.PVC">'[2]factores A.N.'!$N$8:$N$33</definedName>
    <definedName name="D61S">#REF!</definedName>
    <definedName name="D62S">#REF!</definedName>
    <definedName name="D6R">#REF!</definedName>
    <definedName name="D81S">#REF!</definedName>
    <definedName name="D82S">#REF!</definedName>
    <definedName name="D8R">#REF!</definedName>
    <definedName name="Datos">#REF!</definedName>
    <definedName name="De">[7]FACTORES!#REF!</definedName>
    <definedName name="De_6">#REF!</definedName>
    <definedName name="De_8">#REF!</definedName>
    <definedName name="dem.pav">'[2]factores A.N.'!$E$15:$E$306</definedName>
    <definedName name="Diametro">#REF!</definedName>
    <definedName name="dnp">[11]Niples!$N$21:$N$32</definedName>
    <definedName name="DR">#REF!</definedName>
    <definedName name="DSAF">[12]PRECIOS!$G$10</definedName>
    <definedName name="E">#REF!</definedName>
    <definedName name="eh">[11]Ins_EH!$B$2:$D$33</definedName>
    <definedName name="ENCABEZA">#REF!</definedName>
    <definedName name="ENT.A1">'[13]CANT.5921'!#REF!</definedName>
    <definedName name="ENT.ESP">'[13]CANT.5921'!#REF!</definedName>
    <definedName name="ENTIB">#REF!</definedName>
    <definedName name="ENTIBADO">[14]TUBERIA!#REF!</definedName>
    <definedName name="EQUIPO">#REF!</definedName>
    <definedName name="ESP_PAV">#REF!</definedName>
    <definedName name="ESP1S">#REF!</definedName>
    <definedName name="ESP2S">#REF!</definedName>
    <definedName name="ESPESOR">#REF!</definedName>
    <definedName name="ESPR">#REF!</definedName>
    <definedName name="EXC.POZ">#REF!</definedName>
    <definedName name="EXC.ZAN">#REF!</definedName>
    <definedName name="FACTOR_PRESTACION">#REF!</definedName>
    <definedName name="fctr">'[10]CANTIDADES Y PTTO'!$B$183:$F$202</definedName>
    <definedName name="FELIPE">[15]ZANJA!$E$11:$E$13</definedName>
    <definedName name="Formato">#REF!</definedName>
    <definedName name="Formato1">#REF!</definedName>
    <definedName name="fp">1.59</definedName>
    <definedName name="h.EXC">#REF!</definedName>
    <definedName name="h.LOM">#REF!</definedName>
    <definedName name="H.LOMO">[16]TUBERIA!$S$10:$S$14</definedName>
    <definedName name="h.POZ">#REF!</definedName>
    <definedName name="HACER">#REF!</definedName>
    <definedName name="HM">[4]PRECIOS!$G$8</definedName>
    <definedName name="HOJA1">#REF!</definedName>
    <definedName name="I">#REF!</definedName>
    <definedName name="im">[3]MATERIALES!$H$5</definedName>
    <definedName name="INDIVIDUALES">#REF!</definedName>
    <definedName name="inf">#REF!</definedName>
    <definedName name="Informe" hidden="1">{#N/A,#N/A,FALSE,"PROPON.2001"}</definedName>
    <definedName name="INSUMOS">#REF!</definedName>
    <definedName name="ITEM">#REF!</definedName>
    <definedName name="ITEMS">'[17]PPTO OBRA CD'!$A$8:$F$367</definedName>
    <definedName name="JJ">[12]PRECIOS!$F$5</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L.CARCAMO">#REF!</definedName>
    <definedName name="L.CIL">#REF!</definedName>
    <definedName name="L_">#REF!</definedName>
    <definedName name="L_TUB">#REF!</definedName>
    <definedName name="LB">'[18]Listado Base'!$B$12:$D$786</definedName>
    <definedName name="Leh">[11]Ins_EH!$B$2:$B$33</definedName>
    <definedName name="LFAB">'[10]CANTIDADES Y PTTO'!$F$243:$F$258</definedName>
    <definedName name="LiMo">[11]Ins_MO!$B$2:$B$14</definedName>
    <definedName name="LIMPIO">#REF!</definedName>
    <definedName name="listaabril">'[19]Listado precios abril 2011'!$A:$IV</definedName>
    <definedName name="listado1" hidden="1">{#N/A,#N/A,FALSE,"PROPON.2001"}</definedName>
    <definedName name="Lmat">[11]Ins_Mat!$B$2:$B$1237</definedName>
    <definedName name="LOTE">'[20]Primera Prueba'!$EI$11:$EI$90</definedName>
    <definedName name="Ltr">[11]Ins_TR!$B$2:$B$12</definedName>
    <definedName name="LUZ" hidden="1">{#N/A,#N/A,FALSE,"PROPON.2001"}</definedName>
    <definedName name="M" hidden="1">{#N/A,#N/A,FALSE,"PROPON.2001"}</definedName>
    <definedName name="MA" localSheetId="0">#REF!</definedName>
    <definedName name="MA">#REF!</definedName>
    <definedName name="Marca">#REF!</definedName>
    <definedName name="MARIA" hidden="1">{#N/A,#N/A,FALSE,"PROPON.2001"}</definedName>
    <definedName name="MARTA" hidden="1">{#N/A,#N/A,FALSE,"PROPON.2001"}</definedName>
    <definedName name="MAT">#REF!</definedName>
    <definedName name="MATERIALES">#REF!</definedName>
    <definedName name="Medidor">#REF!</definedName>
    <definedName name="MM">#REF!</definedName>
    <definedName name="mmm" hidden="1">{#N/A,#N/A,FALSE,"PROPON.2001"}</definedName>
    <definedName name="MO">[21]MANO!$B$3:$B$79</definedName>
    <definedName name="NOVAF">#REF!</definedName>
    <definedName name="np">[11]Niples!$J$3:$J$4</definedName>
    <definedName name="O">[4]PRECIOS!$G$5</definedName>
    <definedName name="OBSERV">#REF!</definedName>
    <definedName name="OF">[4]PRECIOS!$F$5</definedName>
    <definedName name="P">[4]PRECIOS!$G$10</definedName>
    <definedName name="PER_PAV">#REF!</definedName>
    <definedName name="PESO_UNIT">#REF!</definedName>
    <definedName name="PESOUNIT">[22]REFUERZO!$L$1:$M$6</definedName>
    <definedName name="Plazo">'[23]AUI ALIVIADERO'!$D$15</definedName>
    <definedName name="pnp">[11]Niples!$N$21:$T$32</definedName>
    <definedName name="POZ">#REF!</definedName>
    <definedName name="POZO">#REF!</definedName>
    <definedName name="POZO1.2">#REF!</definedName>
    <definedName name="POZOS">#REF!</definedName>
    <definedName name="PRE">#REF!</definedName>
    <definedName name="precios">#REF!</definedName>
    <definedName name="preciosvig">#REF!</definedName>
    <definedName name="PRESUPUESTO">[24]Presupuesto!$B$10:$D$231</definedName>
    <definedName name="PROGRAMADO">#REF!</definedName>
    <definedName name="RDN">[4]PRECIOS!$G$7</definedName>
    <definedName name="REP.PAV">'[2]factores A.N.'!$F$15:$F$69</definedName>
    <definedName name="s">#REF!</definedName>
    <definedName name="SMMLV">[25]INTERVENTORIA!#REF!</definedName>
    <definedName name="solver_adj" localSheetId="0" hidden="1">PPTO!#REF!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PPTO!$H$94</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PPTO!#REF!</definedName>
    <definedName name="solver_pre" localSheetId="0" hidden="1">0.000001</definedName>
    <definedName name="solver_rel1" localSheetId="0" hidden="1">2</definedName>
    <definedName name="solver_rhs1" localSheetId="0" hidden="1">673501727</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SSS">#REF!</definedName>
    <definedName name="SUBTIPOACC">#REF!</definedName>
    <definedName name="T">[4]PRECIOS!$G$9</definedName>
    <definedName name="T.1_POZ">[26]TUBERIA!$AB$10:$AB$84</definedName>
    <definedName name="T.3">'[13]CANT.5921'!#REF!</definedName>
    <definedName name="T.VIA">'[2]factores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'[2]factores A.N.'!$H$8:$H$33</definedName>
    <definedName name="T1_FC1_9">'[2]factores A.N.'!$J$8:$J$33</definedName>
    <definedName name="T1_FC2.2">[27]FACTORES!$M$8:$M$23</definedName>
    <definedName name="T11SF15">#REF!</definedName>
    <definedName name="T11SF19">#REF!</definedName>
    <definedName name="T12SF15">#REF!</definedName>
    <definedName name="T12SF19">#REF!</definedName>
    <definedName name="T1RF15">#REF!</definedName>
    <definedName name="T1RF19">#REF!</definedName>
    <definedName name="T2.PVC">'[2]factores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'[2]factores A.N.'!$I$8:$I$33</definedName>
    <definedName name="T2_FC1_9">'[2]factores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ABLA">#REF!</definedName>
    <definedName name="TIPO">#REF!</definedName>
    <definedName name="TITULO">#REF!</definedName>
    <definedName name="tot">#REF!</definedName>
    <definedName name="TOTAL">#REF!</definedName>
    <definedName name="TR">[11]Ins_TR!$B$2:$D$12</definedName>
    <definedName name="TRAMO">#REF!</definedName>
    <definedName name="transtub">[3]MATERIALES!$A$66:$D$114</definedName>
    <definedName name="TRAT">[28]desmonte!$E$48</definedName>
    <definedName name="TRIANG">#REF!</definedName>
    <definedName name="U">#REF!</definedName>
    <definedName name="ut">[3]MATERIALES!$H$6</definedName>
    <definedName name="VIA">#REF!</definedName>
    <definedName name="wrn.listado." hidden="1">{#N/A,#N/A,FALSE,"PROPON.2001"}</definedName>
    <definedName name="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C11" i="1"/>
  <c r="D11" i="1"/>
  <c r="E11" i="1"/>
  <c r="F11" i="1"/>
  <c r="G11" i="1"/>
  <c r="H11" i="1"/>
  <c r="B12" i="1"/>
  <c r="C12" i="1"/>
  <c r="D12" i="1"/>
  <c r="H12" i="1" s="1"/>
  <c r="E12" i="1"/>
  <c r="F12" i="1"/>
  <c r="G12" i="1"/>
  <c r="B14" i="1"/>
  <c r="C14" i="1"/>
  <c r="D14" i="1"/>
  <c r="H14" i="1" s="1"/>
  <c r="E14" i="1"/>
  <c r="F14" i="1"/>
  <c r="G14" i="1"/>
  <c r="B16" i="1"/>
  <c r="C16" i="1"/>
  <c r="D16" i="1"/>
  <c r="E16" i="1"/>
  <c r="F16" i="1"/>
  <c r="G16" i="1"/>
  <c r="H16" i="1"/>
  <c r="B17" i="1"/>
  <c r="C17" i="1"/>
  <c r="D17" i="1"/>
  <c r="H17" i="1" s="1"/>
  <c r="E17" i="1"/>
  <c r="F17" i="1"/>
  <c r="G17" i="1"/>
  <c r="B18" i="1"/>
  <c r="C18" i="1"/>
  <c r="D18" i="1"/>
  <c r="E18" i="1"/>
  <c r="F18" i="1"/>
  <c r="G18" i="1"/>
  <c r="H18" i="1" s="1"/>
  <c r="B19" i="1"/>
  <c r="C19" i="1"/>
  <c r="D19" i="1"/>
  <c r="E19" i="1"/>
  <c r="F19" i="1"/>
  <c r="G19" i="1"/>
  <c r="H19" i="1" s="1"/>
  <c r="B21" i="1"/>
  <c r="C21" i="1"/>
  <c r="D21" i="1"/>
  <c r="E21" i="1"/>
  <c r="F21" i="1"/>
  <c r="G21" i="1"/>
  <c r="H21" i="1" s="1"/>
  <c r="B22" i="1"/>
  <c r="C22" i="1"/>
  <c r="D22" i="1"/>
  <c r="E22" i="1"/>
  <c r="F22" i="1"/>
  <c r="G22" i="1"/>
  <c r="H22" i="1"/>
  <c r="B24" i="1"/>
  <c r="C24" i="1"/>
  <c r="D24" i="1"/>
  <c r="E24" i="1"/>
  <c r="F24" i="1"/>
  <c r="G24" i="1"/>
  <c r="H24" i="1" s="1"/>
  <c r="B25" i="1"/>
  <c r="C25" i="1"/>
  <c r="D25" i="1"/>
  <c r="E25" i="1"/>
  <c r="F25" i="1"/>
  <c r="G25" i="1"/>
  <c r="H25" i="1" s="1"/>
  <c r="B26" i="1"/>
  <c r="C26" i="1"/>
  <c r="D26" i="1"/>
  <c r="E26" i="1"/>
  <c r="F26" i="1"/>
  <c r="G26" i="1"/>
  <c r="H26" i="1"/>
  <c r="B28" i="1"/>
  <c r="C28" i="1"/>
  <c r="D28" i="1"/>
  <c r="H28" i="1" s="1"/>
  <c r="E28" i="1"/>
  <c r="F28" i="1"/>
  <c r="G28" i="1"/>
  <c r="B30" i="1"/>
  <c r="C30" i="1"/>
  <c r="D30" i="1"/>
  <c r="E30" i="1"/>
  <c r="F30" i="1"/>
  <c r="G30" i="1"/>
  <c r="H30" i="1" s="1"/>
  <c r="B34" i="1"/>
  <c r="C34" i="1"/>
  <c r="D34" i="1"/>
  <c r="E34" i="1"/>
  <c r="F34" i="1"/>
  <c r="G34" i="1"/>
  <c r="B35" i="1"/>
  <c r="C35" i="1"/>
  <c r="D35" i="1"/>
  <c r="E35" i="1"/>
  <c r="F35" i="1"/>
  <c r="G35" i="1"/>
  <c r="B36" i="1"/>
  <c r="C36" i="1"/>
  <c r="D36" i="1"/>
  <c r="E36" i="1"/>
  <c r="F36" i="1"/>
  <c r="G36" i="1"/>
  <c r="B37" i="1"/>
  <c r="C37" i="1"/>
  <c r="D37" i="1"/>
  <c r="H37" i="1" s="1"/>
  <c r="E37" i="1"/>
  <c r="F37" i="1"/>
  <c r="G37" i="1"/>
  <c r="B38" i="1"/>
  <c r="C38" i="1"/>
  <c r="D38" i="1"/>
  <c r="E38" i="1"/>
  <c r="F38" i="1"/>
  <c r="G38" i="1"/>
  <c r="B39" i="1"/>
  <c r="C39" i="1"/>
  <c r="D39" i="1"/>
  <c r="E39" i="1"/>
  <c r="F39" i="1"/>
  <c r="G39" i="1"/>
  <c r="B40" i="1"/>
  <c r="C40" i="1"/>
  <c r="D40" i="1"/>
  <c r="E40" i="1"/>
  <c r="F40" i="1"/>
  <c r="G40" i="1"/>
  <c r="B44" i="1"/>
  <c r="C44" i="1"/>
  <c r="D44" i="1"/>
  <c r="H44" i="1" s="1"/>
  <c r="E44" i="1"/>
  <c r="F44" i="1"/>
  <c r="G44" i="1"/>
  <c r="B46" i="1"/>
  <c r="C46" i="1"/>
  <c r="D46" i="1"/>
  <c r="E46" i="1"/>
  <c r="F46" i="1"/>
  <c r="G46" i="1"/>
  <c r="B47" i="1"/>
  <c r="C47" i="1"/>
  <c r="D47" i="1"/>
  <c r="E47" i="1"/>
  <c r="F47" i="1"/>
  <c r="G47" i="1"/>
  <c r="B48" i="1"/>
  <c r="C48" i="1"/>
  <c r="D48" i="1"/>
  <c r="E48" i="1"/>
  <c r="F48" i="1"/>
  <c r="G48" i="1"/>
  <c r="B49" i="1"/>
  <c r="C49" i="1"/>
  <c r="D49" i="1"/>
  <c r="H49" i="1" s="1"/>
  <c r="E49" i="1"/>
  <c r="F49" i="1"/>
  <c r="G49" i="1"/>
  <c r="B50" i="1"/>
  <c r="C50" i="1"/>
  <c r="D50" i="1"/>
  <c r="E50" i="1"/>
  <c r="F50" i="1"/>
  <c r="G50" i="1"/>
  <c r="B51" i="1"/>
  <c r="C51" i="1"/>
  <c r="D51" i="1"/>
  <c r="E51" i="1"/>
  <c r="F51" i="1"/>
  <c r="G51" i="1"/>
  <c r="B55" i="1"/>
  <c r="C55" i="1"/>
  <c r="D55" i="1"/>
  <c r="E55" i="1"/>
  <c r="F55" i="1"/>
  <c r="G55" i="1"/>
  <c r="B56" i="1"/>
  <c r="C56" i="1"/>
  <c r="D56" i="1"/>
  <c r="H56" i="1" s="1"/>
  <c r="E56" i="1"/>
  <c r="F56" i="1"/>
  <c r="G56" i="1"/>
  <c r="B58" i="1"/>
  <c r="C58" i="1"/>
  <c r="D58" i="1"/>
  <c r="E58" i="1"/>
  <c r="F58" i="1"/>
  <c r="G58" i="1"/>
  <c r="B59" i="1"/>
  <c r="C59" i="1"/>
  <c r="D59" i="1"/>
  <c r="E59" i="1"/>
  <c r="F59" i="1"/>
  <c r="G59" i="1"/>
  <c r="B60" i="1"/>
  <c r="C60" i="1"/>
  <c r="D60" i="1"/>
  <c r="E60" i="1"/>
  <c r="F60" i="1"/>
  <c r="G60" i="1"/>
  <c r="B61" i="1"/>
  <c r="C61" i="1"/>
  <c r="D61" i="1"/>
  <c r="H61" i="1" s="1"/>
  <c r="E61" i="1"/>
  <c r="F61" i="1"/>
  <c r="G61" i="1"/>
  <c r="B62" i="1"/>
  <c r="C62" i="1"/>
  <c r="D62" i="1"/>
  <c r="E62" i="1"/>
  <c r="F62" i="1"/>
  <c r="G62" i="1"/>
  <c r="B63" i="1"/>
  <c r="C63" i="1"/>
  <c r="D63" i="1"/>
  <c r="E63" i="1"/>
  <c r="F63" i="1"/>
  <c r="G63" i="1"/>
  <c r="B67" i="1"/>
  <c r="C67" i="1"/>
  <c r="D67" i="1"/>
  <c r="E67" i="1"/>
  <c r="F67" i="1"/>
  <c r="G67" i="1"/>
  <c r="B69" i="1"/>
  <c r="C69" i="1"/>
  <c r="D69" i="1"/>
  <c r="H69" i="1" s="1"/>
  <c r="E69" i="1"/>
  <c r="F69" i="1"/>
  <c r="G69" i="1"/>
  <c r="B70" i="1"/>
  <c r="C70" i="1"/>
  <c r="D70" i="1"/>
  <c r="E70" i="1"/>
  <c r="F70" i="1"/>
  <c r="G70" i="1"/>
  <c r="B71" i="1"/>
  <c r="C71" i="1"/>
  <c r="D71" i="1"/>
  <c r="E71" i="1"/>
  <c r="F71" i="1"/>
  <c r="G71" i="1"/>
  <c r="B72" i="1"/>
  <c r="C72" i="1"/>
  <c r="D72" i="1"/>
  <c r="E72" i="1"/>
  <c r="F72" i="1"/>
  <c r="G72" i="1"/>
  <c r="B76" i="1"/>
  <c r="C76" i="1"/>
  <c r="D76" i="1"/>
  <c r="H76" i="1" s="1"/>
  <c r="E76" i="1"/>
  <c r="F76" i="1"/>
  <c r="G76" i="1"/>
  <c r="B77" i="1"/>
  <c r="C77" i="1"/>
  <c r="D77" i="1"/>
  <c r="E77" i="1"/>
  <c r="F77" i="1"/>
  <c r="G77" i="1"/>
  <c r="B78" i="1"/>
  <c r="C78" i="1"/>
  <c r="D78" i="1"/>
  <c r="E78" i="1"/>
  <c r="F78" i="1"/>
  <c r="G78" i="1"/>
  <c r="B82" i="1"/>
  <c r="C82" i="1"/>
  <c r="D82" i="1"/>
  <c r="H82" i="1" s="1"/>
  <c r="E82" i="1"/>
  <c r="F82" i="1"/>
  <c r="G82" i="1"/>
  <c r="B84" i="1"/>
  <c r="C84" i="1"/>
  <c r="D84" i="1"/>
  <c r="H84" i="1" s="1"/>
  <c r="E84" i="1"/>
  <c r="F84" i="1"/>
  <c r="G84" i="1"/>
  <c r="B86" i="1"/>
  <c r="C86" i="1"/>
  <c r="D86" i="1"/>
  <c r="H86" i="1" s="1"/>
  <c r="E86" i="1"/>
  <c r="F86" i="1"/>
  <c r="G86" i="1"/>
  <c r="B87" i="1"/>
  <c r="C87" i="1"/>
  <c r="D87" i="1"/>
  <c r="E87" i="1"/>
  <c r="F87" i="1"/>
  <c r="G87" i="1"/>
  <c r="H87" i="1" s="1"/>
  <c r="E91" i="1"/>
  <c r="E92" i="1"/>
  <c r="H88" i="1" l="1"/>
  <c r="H31" i="1"/>
  <c r="H77" i="1"/>
  <c r="H70" i="1"/>
  <c r="H62" i="1"/>
  <c r="H58" i="1"/>
  <c r="H50" i="1"/>
  <c r="H46" i="1"/>
  <c r="H52" i="1" s="1"/>
  <c r="H89" i="1" s="1"/>
  <c r="H38" i="1"/>
  <c r="H34" i="1"/>
  <c r="H41" i="1" s="1"/>
  <c r="H78" i="1"/>
  <c r="H71" i="1"/>
  <c r="H63" i="1"/>
  <c r="H59" i="1"/>
  <c r="H51" i="1"/>
  <c r="H47" i="1"/>
  <c r="H39" i="1"/>
  <c r="H35" i="1"/>
  <c r="H72" i="1"/>
  <c r="H67" i="1"/>
  <c r="H60" i="1"/>
  <c r="H55" i="1"/>
  <c r="H48" i="1"/>
  <c r="H40" i="1"/>
  <c r="H36" i="1"/>
  <c r="H79" i="1"/>
  <c r="H73" i="1"/>
  <c r="H64" i="1"/>
  <c r="H92" i="1" l="1"/>
  <c r="H93" i="1" s="1"/>
  <c r="H91" i="1"/>
  <c r="I77" i="1"/>
  <c r="I24" i="1"/>
  <c r="I18" i="1"/>
  <c r="I59" i="1"/>
  <c r="I17" i="1"/>
  <c r="I11" i="1"/>
  <c r="I37" i="1"/>
  <c r="I86" i="1"/>
  <c r="I76" i="1"/>
  <c r="I30" i="1"/>
  <c r="I61" i="1"/>
  <c r="I69" i="1"/>
  <c r="I12" i="1"/>
  <c r="I78" i="1"/>
  <c r="I70" i="1"/>
  <c r="I51" i="1"/>
  <c r="I48" i="1"/>
  <c r="I56" i="1"/>
  <c r="I14" i="1"/>
  <c r="I63" i="1"/>
  <c r="I58" i="1"/>
  <c r="I39" i="1"/>
  <c r="I40" i="1"/>
  <c r="I82" i="1"/>
  <c r="I49" i="1"/>
  <c r="I26" i="1"/>
  <c r="I47" i="1"/>
  <c r="I46" i="1"/>
  <c r="I72" i="1"/>
  <c r="I36" i="1"/>
  <c r="I25" i="1"/>
  <c r="I19" i="1"/>
  <c r="I38" i="1"/>
  <c r="I50" i="1"/>
  <c r="I60" i="1"/>
  <c r="I22" i="1"/>
  <c r="I71" i="1"/>
  <c r="I55" i="1"/>
  <c r="I62" i="1"/>
  <c r="I44" i="1"/>
  <c r="I16" i="1"/>
  <c r="I28" i="1"/>
  <c r="I67" i="1"/>
  <c r="I35" i="1"/>
  <c r="I84" i="1"/>
  <c r="I21" i="1"/>
  <c r="I87" i="1"/>
  <c r="I34" i="1"/>
  <c r="I89" i="1" l="1"/>
  <c r="E90" i="1" l="1"/>
  <c r="H90" i="1" s="1"/>
  <c r="H94" i="1" s="1"/>
</calcChain>
</file>

<file path=xl/sharedStrings.xml><?xml version="1.0" encoding="utf-8"?>
<sst xmlns="http://schemas.openxmlformats.org/spreadsheetml/2006/main" count="105" uniqueCount="102">
  <si>
    <t>%</t>
  </si>
  <si>
    <t>COSTO  TOTAL + AIU</t>
  </si>
  <si>
    <t>I.V.A  SOBRE UTILIDADES</t>
  </si>
  <si>
    <t>UTILIDADES</t>
  </si>
  <si>
    <t>IMPREVISTO</t>
  </si>
  <si>
    <t>ADMINISTRACIÓN (INCLUYE PGIO)</t>
  </si>
  <si>
    <t>COSTO DIRECTO</t>
  </si>
  <si>
    <t>TOTAL CAPÍTULO VII</t>
  </si>
  <si>
    <t>18.2.</t>
  </si>
  <si>
    <t>18.1.</t>
  </si>
  <si>
    <t>ELEMENTOS MISCELANEOS</t>
  </si>
  <si>
    <t>17.1.</t>
  </si>
  <si>
    <t>JUNTAS DE CONSTRUCCIÓN</t>
  </si>
  <si>
    <t>16.1.</t>
  </si>
  <si>
    <t>ACERO ESTRUCTURAL PARA REFUERZO</t>
  </si>
  <si>
    <t>CAPÍTULO VII ACERO DE REFUERZO</t>
  </si>
  <si>
    <t>TOTAL CAPÍTULO VI</t>
  </si>
  <si>
    <t>15.3.</t>
  </si>
  <si>
    <t>15.2.</t>
  </si>
  <si>
    <t>15.1.</t>
  </si>
  <si>
    <t>ESTRUCTURAS DE CONCRETO</t>
  </si>
  <si>
    <t>CAPÍTULO VI CONCRETOS</t>
  </si>
  <si>
    <t>TOTAL CAPÍTULO V</t>
  </si>
  <si>
    <t>14.4.</t>
  </si>
  <si>
    <t>14.3.</t>
  </si>
  <si>
    <t>14.2.</t>
  </si>
  <si>
    <t>14.1.</t>
  </si>
  <si>
    <t>CÁMARAS DE INSPECCIÓN</t>
  </si>
  <si>
    <t>13.1.</t>
  </si>
  <si>
    <t>TUBERÍA DE ALCANTARILLADO</t>
  </si>
  <si>
    <t>CAPÍTULO V ALCANTARILLADO</t>
  </si>
  <si>
    <t>TOTAL CAPÍTULO IV</t>
  </si>
  <si>
    <t>12.6.</t>
  </si>
  <si>
    <t>12.5.</t>
  </si>
  <si>
    <t>12.4.</t>
  </si>
  <si>
    <t>12.3.</t>
  </si>
  <si>
    <t>12.2.</t>
  </si>
  <si>
    <t>12.1.</t>
  </si>
  <si>
    <t>INSTALACIONES HIDRÁULICAS</t>
  </si>
  <si>
    <t>11.2.</t>
  </si>
  <si>
    <t>11.1.</t>
  </si>
  <si>
    <t>INSTALACIÓN ACCESORIOS SEDIMENTACIÓN</t>
  </si>
  <si>
    <t>CAPÍTULO IV SEDIMENTACIÓN</t>
  </si>
  <si>
    <t>TOTAL CAPÍTULO III</t>
  </si>
  <si>
    <t>10.6.</t>
  </si>
  <si>
    <t>10.5.</t>
  </si>
  <si>
    <t>10.4.</t>
  </si>
  <si>
    <t>10.3.</t>
  </si>
  <si>
    <t>10.2.</t>
  </si>
  <si>
    <t>10.1.</t>
  </si>
  <si>
    <t>INSTALACIÓN DE ACCESORIOS FLOCULACIÓN</t>
  </si>
  <si>
    <t>9.1.</t>
  </si>
  <si>
    <t>SUMINISTRO E INSTALACIÓN DE TUBERÍA PVC CON SUS UNIONES STÁNDAR</t>
  </si>
  <si>
    <t>CAPÍTULO III FLOCULACIÓN</t>
  </si>
  <si>
    <t>TOTAL CAPÍTULO II</t>
  </si>
  <si>
    <t>8.7.</t>
  </si>
  <si>
    <t>8.6.</t>
  </si>
  <si>
    <t>8.5.</t>
  </si>
  <si>
    <t>8.4.</t>
  </si>
  <si>
    <t>8.3.</t>
  </si>
  <si>
    <t>8.2.</t>
  </si>
  <si>
    <t>8.1.</t>
  </si>
  <si>
    <t>RETIRO TUBERÍA EXISTENTE</t>
  </si>
  <si>
    <t>CAPÍTULO II ADECUACIÓN BYPASS DE LA PTAP</t>
  </si>
  <si>
    <t>TOTAL CAPÍTULO I</t>
  </si>
  <si>
    <t>7.1.</t>
  </si>
  <si>
    <t>AFIRMADO PARA SUSTITUCIÓN DE TERRENO</t>
  </si>
  <si>
    <t>6.1.</t>
  </si>
  <si>
    <t>ENTIBADO</t>
  </si>
  <si>
    <t>5.3.</t>
  </si>
  <si>
    <t>5.2.</t>
  </si>
  <si>
    <t>5.1.</t>
  </si>
  <si>
    <t>RELLENOS CON MATERIAL SELECCIONADO DE LA EXCAVACIÓN</t>
  </si>
  <si>
    <t>4.2.</t>
  </si>
  <si>
    <t>4.1.</t>
  </si>
  <si>
    <t>RETIRO DE MATERIAL SOBRANTE DE LA EXCAVACIÓN</t>
  </si>
  <si>
    <t>3.4.</t>
  </si>
  <si>
    <t>3.3.</t>
  </si>
  <si>
    <t>3.2.</t>
  </si>
  <si>
    <t>3.1.</t>
  </si>
  <si>
    <t xml:space="preserve">EXCAVACIONES </t>
  </si>
  <si>
    <t>2.1.</t>
  </si>
  <si>
    <t>DEMOLICIONES</t>
  </si>
  <si>
    <t>1.2.</t>
  </si>
  <si>
    <t>1.1.</t>
  </si>
  <si>
    <t>PRELIMINARES</t>
  </si>
  <si>
    <t>CAPITULO I PRELIMINARES MOVIMIENTO DE TIERRA</t>
  </si>
  <si>
    <t>% Costo Directo</t>
  </si>
  <si>
    <t xml:space="preserve">VR. TOTAL </t>
  </si>
  <si>
    <t>VR Unitario</t>
  </si>
  <si>
    <t>VR Suministros</t>
  </si>
  <si>
    <t>VR Herramientas, Equipos, MO y Otros</t>
  </si>
  <si>
    <t>CANTIDAD</t>
  </si>
  <si>
    <t>UNID</t>
  </si>
  <si>
    <t xml:space="preserve">DESCRIPCION </t>
  </si>
  <si>
    <t>ITEMS</t>
  </si>
  <si>
    <t>FORMULARIO  DE  CANTIDADES Y PRECIOS UNITARIOS</t>
  </si>
  <si>
    <t>FECHA: ABRIL DE 2021</t>
  </si>
  <si>
    <t>MARMATO, CALDAS</t>
  </si>
  <si>
    <t>OBJETO:  OPTIMIZACIÓN Y AMPLIACIÓN DE LA PLANTA DE TRATAMIENTO DE AGUA POTABLE DEL MUNICIPIO DE MARMATO</t>
  </si>
  <si>
    <t xml:space="preserve">SECCIONAL  MARMATO - CALDAS </t>
  </si>
  <si>
    <t>EMPRESA  DE OBRAS SANITARIAS DE CALDAS EMPOCALDAS S.A. E.S.P.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</si>
</sst>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164" formatCode="_(&quot;$&quot;\ * #,##0_);_(&quot;$&quot;\ * \(#,##0\);_(&quot;$&quot;\ * &quot;-&quot;??_);_(@_)"/>
    <numFmt numFmtId="165" formatCode="_ &quot;$&quot;\ * #,##0_ ;_ &quot;$&quot;\ * \-#,##0_ ;_ &quot;$&quot;\ * &quot;-&quot;??_ ;_ @_ "/>
    <numFmt numFmtId="166" formatCode="_ &quot;$&quot;\ * #,##0.00_ ;_ &quot;$&quot;\ * \-#,##0.00_ ;_ &quot;$&quot;\ * &quot;-&quot;??_ ;_ @_ "/>
    <numFmt numFmtId="167" formatCode="_(&quot;$&quot;\ * #,##0.00_);_(&quot;$&quot;\ * \(#,##0.00\);_(&quot;$&quot;\ * &quot;-&quot;??_);_(@_)"/>
    <numFmt numFmtId="168" formatCode="_-&quot;$&quot;* #,##0.00_-;\-&quot;$&quot;* #,##0.00_-;_-&quot;$&quot;* &quot;-&quot;??_-;_-@_-"/>
    <numFmt numFmtId="169" formatCode="0.0"/>
  </numFmts>
  <fonts count="15" x14ac:knownFonts="1">
    <font>
      <sz val="10"/>
      <name val="Arial"/>
    </font>
    <font>
      <sz val="11"/>
      <color theme="1"/>
      <name val="Calibri"/>
      <family val="2"/>
      <scheme val="minor"/>
    </font>
    <font>
      <sz val="11"/>
      <color theme="1"/>
      <name val="Calibri"/>
      <family val="2"/>
      <scheme val="minor"/>
    </font>
    <font>
      <sz val="12"/>
      <color theme="1"/>
      <name val="Arial Narrow"/>
      <family val="2"/>
    </font>
    <font>
      <sz val="11"/>
      <color rgb="FF000000"/>
      <name val="Arial Narrow"/>
      <family val="2"/>
    </font>
    <font>
      <b/>
      <sz val="11"/>
      <color rgb="FF000000"/>
      <name val="Arial Narrow"/>
      <family val="2"/>
    </font>
    <font>
      <b/>
      <sz val="12"/>
      <color theme="1"/>
      <name val="Arial Narrow"/>
      <family val="2"/>
    </font>
    <font>
      <sz val="10"/>
      <name val="Arial"/>
      <family val="2"/>
    </font>
    <font>
      <b/>
      <sz val="20"/>
      <color theme="0"/>
      <name val="Arial Narrow"/>
      <family val="2"/>
    </font>
    <font>
      <b/>
      <sz val="12"/>
      <color theme="0"/>
      <name val="Arial Narrow"/>
      <family val="2"/>
    </font>
    <font>
      <b/>
      <sz val="14"/>
      <color theme="0"/>
      <name val="Arial Narrow"/>
      <family val="2"/>
    </font>
    <font>
      <sz val="12"/>
      <color theme="0"/>
      <name val="Arial Narrow"/>
      <family val="2"/>
    </font>
    <font>
      <sz val="14"/>
      <name val="Arial Narrow"/>
      <family val="2"/>
    </font>
    <font>
      <u/>
      <sz val="14"/>
      <color theme="1"/>
      <name val="Arial Narrow"/>
      <family val="2"/>
    </font>
    <font>
      <sz val="14"/>
      <color theme="1"/>
      <name val="Arial Narrow"/>
      <family val="2"/>
    </font>
  </fonts>
  <fills count="9">
    <fill>
      <patternFill patternType="none"/>
    </fill>
    <fill>
      <patternFill patternType="gray125"/>
    </fill>
    <fill>
      <patternFill patternType="solid">
        <fgColor theme="3" tint="-0.249977111117893"/>
        <bgColor indexed="64"/>
      </patternFill>
    </fill>
    <fill>
      <patternFill patternType="solid">
        <fgColor rgb="FF0070C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499984740745262"/>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s>
  <cellStyleXfs count="8">
    <xf numFmtId="0" fontId="0" fillId="0" borderId="0"/>
    <xf numFmtId="166" fontId="7" fillId="0" borderId="0" applyFont="0" applyFill="0" applyBorder="0" applyAlignment="0" applyProtection="0"/>
    <xf numFmtId="9" fontId="7" fillId="0" borderId="0" applyFont="0" applyFill="0" applyBorder="0" applyAlignment="0" applyProtection="0"/>
    <xf numFmtId="0" fontId="2" fillId="0" borderId="0"/>
    <xf numFmtId="167"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cellStyleXfs>
  <cellXfs count="109">
    <xf numFmtId="0" fontId="0" fillId="0" borderId="0" xfId="0"/>
    <xf numFmtId="0" fontId="3" fillId="0" borderId="0" xfId="3" applyFont="1"/>
    <xf numFmtId="0" fontId="3" fillId="0" borderId="0" xfId="3" applyFont="1" applyAlignment="1">
      <alignment horizontal="center"/>
    </xf>
    <xf numFmtId="0" fontId="3" fillId="0" borderId="0" xfId="3" applyFont="1" applyAlignment="1"/>
    <xf numFmtId="8" fontId="4" fillId="0" borderId="1" xfId="0" applyNumberFormat="1" applyFont="1" applyBorder="1" applyAlignment="1">
      <alignment horizontal="right" vertical="center"/>
    </xf>
    <xf numFmtId="8" fontId="4" fillId="0" borderId="2" xfId="0" applyNumberFormat="1" applyFont="1" applyBorder="1" applyAlignment="1">
      <alignment horizontal="right" vertical="center"/>
    </xf>
    <xf numFmtId="0" fontId="4" fillId="0" borderId="2" xfId="0" applyFont="1" applyBorder="1" applyAlignment="1">
      <alignment horizontal="center" vertical="center"/>
    </xf>
    <xf numFmtId="0" fontId="5" fillId="0" borderId="3" xfId="0" applyFont="1" applyBorder="1" applyAlignment="1">
      <alignment horizontal="center" vertical="center"/>
    </xf>
    <xf numFmtId="8" fontId="4" fillId="0" borderId="4" xfId="0" applyNumberFormat="1" applyFont="1" applyBorder="1" applyAlignment="1">
      <alignment horizontal="right" vertical="center"/>
    </xf>
    <xf numFmtId="8" fontId="4" fillId="0" borderId="5" xfId="0" applyNumberFormat="1" applyFont="1" applyBorder="1" applyAlignment="1">
      <alignment horizontal="right" vertical="center"/>
    </xf>
    <xf numFmtId="9" fontId="4" fillId="0" borderId="5" xfId="0" applyNumberFormat="1"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0" xfId="3" applyFont="1" applyAlignment="1">
      <alignment horizontal="left"/>
    </xf>
    <xf numFmtId="0" fontId="6" fillId="0" borderId="0" xfId="3" applyFont="1"/>
    <xf numFmtId="0" fontId="6" fillId="0" borderId="0" xfId="3" applyFont="1" applyAlignment="1">
      <alignment horizontal="left"/>
    </xf>
    <xf numFmtId="0" fontId="6" fillId="0" borderId="0" xfId="3" applyFont="1" applyAlignment="1"/>
    <xf numFmtId="0" fontId="3" fillId="0" borderId="0" xfId="3" applyFont="1" applyAlignment="1"/>
    <xf numFmtId="164" fontId="3" fillId="0" borderId="0" xfId="3" applyNumberFormat="1" applyFont="1"/>
    <xf numFmtId="0" fontId="3" fillId="0" borderId="0" xfId="3" applyFont="1" applyAlignment="1">
      <alignment horizontal="justify" vertical="justify"/>
    </xf>
    <xf numFmtId="3" fontId="3" fillId="0" borderId="0" xfId="3" applyNumberFormat="1" applyFont="1" applyAlignment="1">
      <alignment horizontal="justify" vertical="justify"/>
    </xf>
    <xf numFmtId="0" fontId="3" fillId="0" borderId="0" xfId="3" applyFont="1" applyAlignment="1">
      <alignment horizontal="center" vertical="justify"/>
    </xf>
    <xf numFmtId="165" fontId="3" fillId="0" borderId="0" xfId="1" applyNumberFormat="1" applyFont="1" applyAlignment="1">
      <alignment horizontal="justify" vertical="justify"/>
    </xf>
    <xf numFmtId="164" fontId="9" fillId="2" borderId="1" xfId="4" applyNumberFormat="1" applyFont="1" applyFill="1" applyBorder="1" applyAlignment="1">
      <alignment horizontal="justify" vertical="justify"/>
    </xf>
    <xf numFmtId="3" fontId="9" fillId="2" borderId="10" xfId="3" applyNumberFormat="1" applyFont="1" applyFill="1" applyBorder="1" applyAlignment="1">
      <alignment horizontal="justify" vertical="justify"/>
    </xf>
    <xf numFmtId="2" fontId="9" fillId="2" borderId="10" xfId="3" applyNumberFormat="1" applyFont="1" applyFill="1" applyBorder="1" applyAlignment="1">
      <alignment horizontal="justify" vertical="justify"/>
    </xf>
    <xf numFmtId="0" fontId="9" fillId="2" borderId="10" xfId="3" applyFont="1" applyFill="1" applyBorder="1" applyAlignment="1">
      <alignment horizontal="justify" vertical="justify"/>
    </xf>
    <xf numFmtId="0" fontId="9" fillId="2" borderId="2" xfId="3" applyFont="1" applyFill="1" applyBorder="1" applyAlignment="1">
      <alignment horizontal="justify" vertical="justify"/>
    </xf>
    <xf numFmtId="0" fontId="9" fillId="2" borderId="3" xfId="3" applyFont="1" applyFill="1" applyBorder="1" applyAlignment="1">
      <alignment horizontal="center" vertical="justify"/>
    </xf>
    <xf numFmtId="9" fontId="8" fillId="2" borderId="11" xfId="2" applyFont="1" applyFill="1" applyBorder="1" applyAlignment="1">
      <alignment horizontal="center" vertical="center"/>
    </xf>
    <xf numFmtId="164" fontId="9" fillId="3" borderId="4" xfId="4" applyNumberFormat="1" applyFont="1" applyFill="1" applyBorder="1" applyAlignment="1">
      <alignment horizontal="justify" vertical="justify"/>
    </xf>
    <xf numFmtId="0" fontId="10" fillId="3" borderId="12" xfId="3" applyFont="1" applyFill="1" applyBorder="1" applyAlignment="1">
      <alignment horizontal="center" vertical="justify"/>
    </xf>
    <xf numFmtId="9" fontId="10" fillId="3" borderId="5" xfId="3" applyNumberFormat="1" applyFont="1" applyFill="1" applyBorder="1" applyAlignment="1">
      <alignment horizontal="center" vertical="justify"/>
    </xf>
    <xf numFmtId="0" fontId="10" fillId="3" borderId="5" xfId="3" applyFont="1" applyFill="1" applyBorder="1" applyAlignment="1">
      <alignment horizontal="center" vertical="justify"/>
    </xf>
    <xf numFmtId="0" fontId="11" fillId="3" borderId="5" xfId="3" applyFont="1" applyFill="1" applyBorder="1" applyAlignment="1">
      <alignment horizontal="justify" vertical="justify"/>
    </xf>
    <xf numFmtId="0" fontId="11" fillId="3" borderId="6" xfId="3" applyFont="1" applyFill="1" applyBorder="1" applyAlignment="1">
      <alignment horizontal="center" vertical="justify"/>
    </xf>
    <xf numFmtId="0" fontId="3" fillId="0" borderId="0" xfId="3" applyFont="1" applyBorder="1" applyAlignment="1">
      <alignment horizontal="justify" vertical="justify"/>
    </xf>
    <xf numFmtId="0" fontId="11" fillId="3" borderId="5" xfId="3" applyFont="1" applyFill="1" applyBorder="1" applyAlignment="1">
      <alignment horizontal="right" vertical="justify"/>
    </xf>
    <xf numFmtId="9" fontId="10" fillId="3" borderId="12" xfId="3" applyNumberFormat="1" applyFont="1" applyFill="1" applyBorder="1" applyAlignment="1">
      <alignment horizontal="center" vertical="justify"/>
    </xf>
    <xf numFmtId="9" fontId="10" fillId="3" borderId="12" xfId="5" applyFont="1" applyFill="1" applyBorder="1" applyAlignment="1">
      <alignment horizontal="center" vertical="justify"/>
    </xf>
    <xf numFmtId="9" fontId="10" fillId="3" borderId="5" xfId="5" applyFont="1" applyFill="1" applyBorder="1" applyAlignment="1">
      <alignment horizontal="center" vertical="justify"/>
    </xf>
    <xf numFmtId="168" fontId="3" fillId="0" borderId="0" xfId="3" applyNumberFormat="1" applyFont="1" applyAlignment="1">
      <alignment horizontal="justify" vertical="justify"/>
    </xf>
    <xf numFmtId="9" fontId="8" fillId="2" borderId="13" xfId="2" applyFont="1" applyFill="1" applyBorder="1" applyAlignment="1">
      <alignment horizontal="center" vertical="center"/>
    </xf>
    <xf numFmtId="164" fontId="9" fillId="2" borderId="7" xfId="4" applyNumberFormat="1" applyFont="1" applyFill="1" applyBorder="1" applyAlignment="1">
      <alignment horizontal="justify" vertical="justify"/>
    </xf>
    <xf numFmtId="3" fontId="9" fillId="2" borderId="14" xfId="3" applyNumberFormat="1" applyFont="1" applyFill="1" applyBorder="1" applyAlignment="1">
      <alignment horizontal="justify" vertical="justify"/>
    </xf>
    <xf numFmtId="2" fontId="9" fillId="2" borderId="14" xfId="3" applyNumberFormat="1" applyFont="1" applyFill="1" applyBorder="1" applyAlignment="1">
      <alignment horizontal="justify" vertical="justify"/>
    </xf>
    <xf numFmtId="0" fontId="9" fillId="2" borderId="14" xfId="3" applyFont="1" applyFill="1" applyBorder="1" applyAlignment="1">
      <alignment horizontal="justify" vertical="justify"/>
    </xf>
    <xf numFmtId="0" fontId="9" fillId="2" borderId="8" xfId="3" applyFont="1" applyFill="1" applyBorder="1" applyAlignment="1">
      <alignment horizontal="justify" vertical="justify"/>
    </xf>
    <xf numFmtId="0" fontId="9" fillId="2" borderId="9" xfId="3" applyFont="1" applyFill="1" applyBorder="1" applyAlignment="1">
      <alignment horizontal="center" vertical="justify"/>
    </xf>
    <xf numFmtId="164" fontId="12" fillId="4" borderId="5" xfId="4" applyNumberFormat="1" applyFont="1" applyFill="1" applyBorder="1" applyAlignment="1">
      <alignment horizontal="center" vertical="center"/>
    </xf>
    <xf numFmtId="164" fontId="10" fillId="4" borderId="5" xfId="4" applyNumberFormat="1" applyFont="1" applyFill="1" applyBorder="1" applyAlignment="1">
      <alignment horizontal="center" vertical="center"/>
    </xf>
    <xf numFmtId="2" fontId="13" fillId="4" borderId="5" xfId="3" applyNumberFormat="1" applyFont="1" applyFill="1" applyBorder="1" applyAlignment="1">
      <alignment horizontal="center" vertical="center"/>
    </xf>
    <xf numFmtId="0" fontId="14" fillId="4" borderId="5" xfId="3" applyFont="1" applyFill="1" applyBorder="1" applyAlignment="1">
      <alignment horizontal="center" vertical="center"/>
    </xf>
    <xf numFmtId="0" fontId="9" fillId="4" borderId="5" xfId="6" applyFont="1" applyFill="1" applyBorder="1" applyAlignment="1">
      <alignment horizontal="justify" vertical="justify" wrapText="1"/>
    </xf>
    <xf numFmtId="0" fontId="3" fillId="4" borderId="6" xfId="3" applyFont="1" applyFill="1" applyBorder="1" applyAlignment="1">
      <alignment horizontal="center" vertical="justify"/>
    </xf>
    <xf numFmtId="10" fontId="14" fillId="0" borderId="4" xfId="5" applyNumberFormat="1" applyFont="1" applyFill="1" applyBorder="1" applyAlignment="1">
      <alignment horizontal="center" vertical="center"/>
    </xf>
    <xf numFmtId="164" fontId="14" fillId="0" borderId="5" xfId="4" applyNumberFormat="1" applyFont="1" applyFill="1" applyBorder="1" applyAlignment="1">
      <alignment horizontal="center" vertical="center"/>
    </xf>
    <xf numFmtId="164" fontId="12" fillId="5" borderId="5" xfId="4" applyNumberFormat="1" applyFont="1" applyFill="1" applyBorder="1" applyAlignment="1">
      <alignment horizontal="center" vertical="center"/>
    </xf>
    <xf numFmtId="164" fontId="12" fillId="0" borderId="5" xfId="4" applyNumberFormat="1" applyFont="1" applyFill="1" applyBorder="1" applyAlignment="1">
      <alignment horizontal="center" vertical="center"/>
    </xf>
    <xf numFmtId="2" fontId="14" fillId="0" borderId="5" xfId="3" applyNumberFormat="1" applyFont="1" applyFill="1" applyBorder="1" applyAlignment="1">
      <alignment horizontal="center" vertical="center"/>
    </xf>
    <xf numFmtId="0" fontId="14" fillId="0" borderId="5" xfId="3" applyFont="1" applyFill="1" applyBorder="1" applyAlignment="1">
      <alignment horizontal="center" vertical="center"/>
    </xf>
    <xf numFmtId="0" fontId="3" fillId="0" borderId="5" xfId="6" applyFont="1" applyFill="1" applyBorder="1" applyAlignment="1">
      <alignment horizontal="justify" vertical="justify" wrapText="1"/>
    </xf>
    <xf numFmtId="0" fontId="3" fillId="0" borderId="15" xfId="3" applyFont="1" applyFill="1" applyBorder="1" applyAlignment="1">
      <alignment horizontal="center" vertical="center"/>
    </xf>
    <xf numFmtId="0" fontId="3" fillId="0" borderId="6" xfId="3" applyFont="1" applyFill="1" applyBorder="1" applyAlignment="1">
      <alignment horizontal="center" vertical="center"/>
    </xf>
    <xf numFmtId="3" fontId="14" fillId="6" borderId="4" xfId="3" applyNumberFormat="1" applyFont="1" applyFill="1" applyBorder="1" applyAlignment="1">
      <alignment horizontal="justify" vertical="justify"/>
    </xf>
    <xf numFmtId="3" fontId="14" fillId="6" borderId="5" xfId="3" applyNumberFormat="1" applyFont="1" applyFill="1" applyBorder="1" applyAlignment="1">
      <alignment horizontal="justify" vertical="justify"/>
    </xf>
    <xf numFmtId="169" fontId="14" fillId="6" borderId="5" xfId="7" applyNumberFormat="1" applyFont="1" applyFill="1" applyBorder="1" applyAlignment="1">
      <alignment horizontal="justify" vertical="justify"/>
    </xf>
    <xf numFmtId="0" fontId="14" fillId="6" borderId="5" xfId="3" applyFont="1" applyFill="1" applyBorder="1" applyAlignment="1">
      <alignment horizontal="center" vertical="center"/>
    </xf>
    <xf numFmtId="0" fontId="6" fillId="6" borderId="5" xfId="3" applyFont="1" applyFill="1" applyBorder="1" applyAlignment="1">
      <alignment horizontal="justify" vertical="justify"/>
    </xf>
    <xf numFmtId="0" fontId="6" fillId="6" borderId="6" xfId="3" applyFont="1" applyFill="1" applyBorder="1" applyAlignment="1">
      <alignment horizontal="center" vertical="justify"/>
    </xf>
    <xf numFmtId="10" fontId="14" fillId="0" borderId="4" xfId="5" applyNumberFormat="1" applyFont="1" applyFill="1" applyBorder="1" applyAlignment="1">
      <alignment horizontal="center" vertical="justify"/>
    </xf>
    <xf numFmtId="164" fontId="14" fillId="0" borderId="5" xfId="4" applyNumberFormat="1" applyFont="1" applyFill="1" applyBorder="1" applyAlignment="1">
      <alignment horizontal="center" vertical="justify"/>
    </xf>
    <xf numFmtId="164" fontId="12" fillId="4" borderId="12" xfId="4" applyNumberFormat="1" applyFont="1" applyFill="1" applyBorder="1" applyAlignment="1">
      <alignment horizontal="center" vertical="center"/>
    </xf>
    <xf numFmtId="0" fontId="10" fillId="4" borderId="5" xfId="6" applyFont="1" applyFill="1" applyBorder="1" applyAlignment="1">
      <alignment horizontal="justify" vertical="justify" wrapText="1"/>
    </xf>
    <xf numFmtId="0" fontId="3" fillId="7" borderId="5" xfId="6" applyFont="1" applyFill="1" applyBorder="1" applyAlignment="1">
      <alignment horizontal="justify" vertical="justify" wrapText="1"/>
    </xf>
    <xf numFmtId="168" fontId="3" fillId="0" borderId="0" xfId="3" applyNumberFormat="1" applyFont="1" applyFill="1" applyAlignment="1">
      <alignment horizontal="justify" vertical="justify"/>
    </xf>
    <xf numFmtId="0" fontId="3" fillId="0" borderId="6" xfId="3" applyFont="1" applyFill="1" applyBorder="1" applyAlignment="1">
      <alignment horizontal="center" vertical="justify"/>
    </xf>
    <xf numFmtId="10" fontId="14" fillId="4" borderId="4" xfId="5" applyNumberFormat="1" applyFont="1" applyFill="1" applyBorder="1" applyAlignment="1">
      <alignment horizontal="center" vertical="center"/>
    </xf>
    <xf numFmtId="2" fontId="14" fillId="6" borderId="5" xfId="3" applyNumberFormat="1" applyFont="1" applyFill="1" applyBorder="1" applyAlignment="1">
      <alignment horizontal="justify" vertical="justify"/>
    </xf>
    <xf numFmtId="2" fontId="14" fillId="0" borderId="5" xfId="3" applyNumberFormat="1" applyFont="1" applyFill="1" applyBorder="1" applyAlignment="1">
      <alignment horizontal="center" vertical="justify"/>
    </xf>
    <xf numFmtId="0" fontId="6" fillId="6" borderId="6" xfId="3" applyFont="1" applyFill="1" applyBorder="1" applyAlignment="1">
      <alignment horizontal="center" vertical="center"/>
    </xf>
    <xf numFmtId="0" fontId="6" fillId="6" borderId="16" xfId="3" applyFont="1" applyFill="1" applyBorder="1" applyAlignment="1">
      <alignment vertical="center" wrapText="1"/>
    </xf>
    <xf numFmtId="0" fontId="6" fillId="6" borderId="17" xfId="3" applyFont="1" applyFill="1" applyBorder="1" applyAlignment="1">
      <alignment vertical="center"/>
    </xf>
    <xf numFmtId="0" fontId="6" fillId="6" borderId="17" xfId="3" applyFont="1" applyFill="1" applyBorder="1" applyAlignment="1">
      <alignment vertical="center" wrapText="1"/>
    </xf>
    <xf numFmtId="0" fontId="6" fillId="6" borderId="5" xfId="3" applyFont="1" applyFill="1" applyBorder="1" applyAlignment="1">
      <alignment horizontal="left" vertical="justify"/>
    </xf>
    <xf numFmtId="0" fontId="6" fillId="6" borderId="18" xfId="3" applyFont="1" applyFill="1" applyBorder="1" applyAlignment="1">
      <alignment horizontal="center" vertical="center" wrapText="1"/>
    </xf>
    <xf numFmtId="0" fontId="6" fillId="6" borderId="19" xfId="3" applyFont="1" applyFill="1" applyBorder="1" applyAlignment="1">
      <alignment horizontal="center" vertical="center"/>
    </xf>
    <xf numFmtId="0" fontId="6" fillId="6" borderId="19" xfId="3" applyFont="1" applyFill="1" applyBorder="1" applyAlignment="1">
      <alignment horizontal="center" vertical="center" wrapText="1"/>
    </xf>
    <xf numFmtId="0" fontId="6" fillId="6" borderId="5" xfId="3" applyFont="1" applyFill="1" applyBorder="1" applyAlignment="1">
      <alignment horizontal="center" vertical="justify"/>
    </xf>
    <xf numFmtId="0" fontId="9" fillId="2" borderId="20" xfId="3" applyFont="1" applyFill="1" applyBorder="1" applyAlignment="1">
      <alignment vertical="justify"/>
    </xf>
    <xf numFmtId="0" fontId="9" fillId="2" borderId="20" xfId="3" applyFont="1" applyFill="1" applyBorder="1" applyAlignment="1">
      <alignment horizontal="center" vertical="justify"/>
    </xf>
    <xf numFmtId="0" fontId="9" fillId="2" borderId="21" xfId="3" applyFont="1" applyFill="1" applyBorder="1" applyAlignment="1">
      <alignment horizontal="center" vertical="justify"/>
    </xf>
    <xf numFmtId="0" fontId="9" fillId="2" borderId="10" xfId="3" applyFont="1" applyFill="1" applyBorder="1" applyAlignment="1"/>
    <xf numFmtId="0" fontId="9" fillId="2" borderId="22" xfId="3" applyFont="1" applyFill="1" applyBorder="1" applyAlignment="1"/>
    <xf numFmtId="0" fontId="9" fillId="2" borderId="22" xfId="3" applyFont="1" applyFill="1" applyBorder="1" applyAlignment="1">
      <alignment horizontal="left"/>
    </xf>
    <xf numFmtId="0" fontId="9" fillId="2" borderId="0" xfId="3" applyFont="1" applyFill="1" applyBorder="1" applyAlignment="1"/>
    <xf numFmtId="0" fontId="9" fillId="2" borderId="23" xfId="3" applyFont="1" applyFill="1" applyBorder="1" applyAlignment="1"/>
    <xf numFmtId="0" fontId="9" fillId="2" borderId="23" xfId="3" applyFont="1" applyFill="1" applyBorder="1" applyAlignment="1">
      <alignment horizontal="left"/>
    </xf>
    <xf numFmtId="0" fontId="9" fillId="2" borderId="14" xfId="3" applyFont="1" applyFill="1" applyBorder="1" applyAlignment="1"/>
    <xf numFmtId="0" fontId="9" fillId="2" borderId="24" xfId="3" applyFont="1" applyFill="1" applyBorder="1" applyAlignment="1"/>
    <xf numFmtId="0" fontId="9" fillId="2" borderId="24" xfId="3" applyFont="1" applyFill="1" applyBorder="1" applyAlignment="1">
      <alignment horizontal="left"/>
    </xf>
    <xf numFmtId="0" fontId="9" fillId="8" borderId="10" xfId="3" applyFont="1" applyFill="1" applyBorder="1" applyAlignment="1">
      <alignment horizontal="center"/>
    </xf>
    <xf numFmtId="0" fontId="9" fillId="8" borderId="22" xfId="3" applyFont="1" applyFill="1" applyBorder="1" applyAlignment="1">
      <alignment horizontal="center"/>
    </xf>
    <xf numFmtId="0" fontId="9" fillId="8" borderId="14" xfId="3" applyFont="1" applyFill="1" applyBorder="1" applyAlignment="1">
      <alignment horizontal="center"/>
    </xf>
    <xf numFmtId="0" fontId="9" fillId="8" borderId="24" xfId="3" applyFont="1" applyFill="1" applyBorder="1" applyAlignment="1">
      <alignment horizontal="center"/>
    </xf>
  </cellXfs>
  <cellStyles count="8">
    <cellStyle name="Moneda" xfId="1" builtinId="4"/>
    <cellStyle name="Moneda 5 2" xfId="4"/>
    <cellStyle name="Normal" xfId="0" builtinId="0"/>
    <cellStyle name="Normal 10" xfId="6"/>
    <cellStyle name="Normal 22" xfId="7"/>
    <cellStyle name="Normal 22 2" xfId="3"/>
    <cellStyle name="Porcentaje" xfId="2" builtinId="5"/>
    <cellStyle name="Porcentaje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952501</xdr:colOff>
      <xdr:row>0</xdr:row>
      <xdr:rowOff>123264</xdr:rowOff>
    </xdr:from>
    <xdr:ext cx="1071399" cy="1457699"/>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1" y="123264"/>
          <a:ext cx="1071399" cy="1457699"/>
        </a:xfrm>
        <a:prstGeom prst="rect">
          <a:avLst/>
        </a:prstGeom>
      </xdr:spPr>
    </xdr:pic>
    <xdr:clientData/>
  </xdr:oneCellAnchor>
  <xdr:oneCellAnchor>
    <xdr:from>
      <xdr:col>0</xdr:col>
      <xdr:colOff>104775</xdr:colOff>
      <xdr:row>0</xdr:row>
      <xdr:rowOff>133350</xdr:rowOff>
    </xdr:from>
    <xdr:ext cx="1101148" cy="831850"/>
    <xdr:pic>
      <xdr:nvPicPr>
        <xdr:cNvPr id="3" name="Imagen 2">
          <a:extLst>
            <a:ext uri="{FF2B5EF4-FFF2-40B4-BE49-F238E27FC236}">
              <a16:creationId xmlns="" xmlns:a16="http://schemas.microsoft.com/office/drawing/2014/main"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33350"/>
          <a:ext cx="1101148" cy="831850"/>
        </a:xfrm>
        <a:prstGeom prst="rect">
          <a:avLst/>
        </a:prstGeom>
        <a:solidFill>
          <a:schemeClr val="bg1"/>
        </a:solid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0PRESUPUESTO/6.1%20PTAP%20Marmato%20Abril%20(PTAP%20MARMA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NICOL&#193;S/CALDAS/CANTIDADES/OTROS%20TRABAJOS/FORMATO_CALDA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obernaci&#243;n%20Caldas%20-%20Secretar&#237;a%20de%20Vivienda/Ejecuci&#243;n%20Contrato%20Gobernaci&#243;n/Informaci&#243;n%20de%20Apoyo/Documentos%20Alcald&#237;a/APU'S%20CALDAS%20INFORME/PRECIOS%20UNITARIOS%20CALDAS/APU'S%20CALDAS%20N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UDAD%20BOLIVAR/FRENTE%201CB/replanteos/MARLO/CB%205/5921.FLORIDA%20PRUEB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col/REVISION%20CANTIDADES%20CALDAS/04%20FLORENCIA/ALCANTARILLADO/PRESUPUESTO%20REDES%20ALC%20FLORENCI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mpocaldas1-my.sharepoint.com/TRABAJO%20EN%20DESARROLLO/HOSPITAL_ANIMALES/PRESUPUESTO%20ADECUACI&#211;N%20DEL%20TERRENO-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airo/Downloads/CAMPOALEGRE_DESARENADOR.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Contrataci&#243;n\B.%20Presupuestos\5.%20Presupuestos%202011\1.%20Aducci&#243;n%20Olivares%20Niza\3.%20Presupuesto%20Ingenier&#237;a%20definitivo\2.%20Presupuesto%20Olivares%20Niza%20version%2010%20Actualiz%20prec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clondono\documentaci&#243;n\MisDocumentos\LABORATORIO\HOJASCALCULO\9%20TC%20SEPTBR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Empocaldas\PROYECTOS%20ACTUALES%202\2017\2017%20PLANTA%20UNICA%20DE%20ANSERMA\CANTIDADES%20DE%20OBRA%20Y%20PPTOS\ELECTRICO\PPT%202017%20ELECTRICO\Presupuesto%20Linea%2013.2kV%20ERIK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240pda\pda%20carpeta%20compartida\Documentos%20Soporte\Documentos%20y%20Normas%20T&#233;cnicas\ANALISIS%20PRECIOS%20UNITARIOS%20AGUAS%20DE%20MANIZALES%20ENERO%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mpocaldas1-my.sharepoint.com/Users/JHON/Documents/ALCALDIA%20NORCASIA/2.%20PLANEACI&#211;N/CONTRATACION/ANALISIS%20DE%20CONVENIENCIA/2013/13.%20Aliviadero%20Box/2.2%20Presupuesto%20Aliviader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mpocaldas1-my.sharepoint.com/TRABAJO%20EN%20DESARROLLO/1GIMNASIO_BOXEO_UDP/PRESUPESTO%20ESCENARIO%20BOXE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mpocaldas1-my.sharepoint.com/Users/jjaramillo/Downloads/PRESUPUESTO%20TUTELA%20GLADYS%20FASE%2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PRESUPUESTO%20AC%20TIERRA%20DE%20PROMI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Luis%20J%20Ramirez/Mis%20documentos/Consorcio%20Cantalejo/Obra/Ppto/Obra/MatrizPpt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mpocaldas1-my.sharepoint.com/Empocaldas/PROYECTOS%20ACTUALES%202/2016/APU%202016/AGUAS%20FINALES%20FEBRERO%20Repartid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IO OBRA INTERVENTORIA"/>
      <sheetName val="PGIO OBRA CIVIL"/>
      <sheetName val="APU-HE"/>
      <sheetName val="Cantidades"/>
      <sheetName val="CRONOGRAMA Y FLUJO INV"/>
      <sheetName val="LP-HE"/>
      <sheetName val="A.I.U para obra civil"/>
      <sheetName val="TM-INTERVENTORÍA"/>
      <sheetName val="Analisis Factor Prestacional"/>
      <sheetName val="CONSOLIDADO1"/>
      <sheetName val="Analisis Mano de Obra"/>
      <sheetName val="CONSOLIDADO2"/>
      <sheetName val="Análisis Mano de Obra"/>
      <sheetName val="Análisis Precios Básicos"/>
      <sheetName val="Procec"/>
      <sheetName val="CADENA DE VALOR"/>
      <sheetName val="TRAZABILIDAD"/>
      <sheetName val="AIU SUM"/>
      <sheetName val="A.I.U"/>
      <sheetName val="Valor Materiales"/>
      <sheetName val="Cotas"/>
      <sheetName val="AIU-SUM"/>
      <sheetName val="AIU-OC"/>
      <sheetName val="A Precios Básicos"/>
      <sheetName val="A Prestacional"/>
      <sheetName val="A Mano de Obra"/>
      <sheetName val="Presupuesto Respaldo"/>
    </sheetNames>
    <sheetDataSet>
      <sheetData sheetId="0"/>
      <sheetData sheetId="1"/>
      <sheetData sheetId="2">
        <row r="2">
          <cell r="B2" t="str">
            <v>OPTIMIZACIÓN Y AMPLIACIÓN DE LA PLANTA DE TRATAMIENTO DE AGUA POTABLE DEL MUNICIPIO DE MARMATO</v>
          </cell>
        </row>
        <row r="3">
          <cell r="B3" t="str">
            <v>MARMATO, CALDAS</v>
          </cell>
        </row>
        <row r="4">
          <cell r="B4" t="str">
            <v>FECHA: ABRIL DE 2021</v>
          </cell>
        </row>
        <row r="6">
          <cell r="B6" t="str">
            <v>CAPITULO I: PRELIMINARES MOVIMIENTO DE TIERRAS</v>
          </cell>
        </row>
        <row r="8">
          <cell r="B8" t="str">
            <v>1. PRELIMINAR</v>
          </cell>
        </row>
        <row r="9">
          <cell r="B9" t="str">
            <v xml:space="preserve"> </v>
          </cell>
        </row>
        <row r="10">
          <cell r="B10" t="str">
            <v>ITEM No.</v>
          </cell>
          <cell r="C10" t="str">
            <v>Concepto</v>
          </cell>
          <cell r="D10" t="str">
            <v>Unidad</v>
          </cell>
          <cell r="E10" t="str">
            <v>Costo Directo</v>
          </cell>
          <cell r="G10" t="str">
            <v>H y E</v>
          </cell>
          <cell r="H10" t="str">
            <v>Materiales</v>
          </cell>
          <cell r="I10" t="str">
            <v>Mano de Obra</v>
          </cell>
          <cell r="J10" t="str">
            <v>Otros</v>
          </cell>
        </row>
        <row r="11">
          <cell r="B11" t="str">
            <v>1.1.</v>
          </cell>
          <cell r="C11" t="str">
            <v>Localización y replanteo (Incluye: topografía y plano record)</v>
          </cell>
          <cell r="D11" t="str">
            <v>m2</v>
          </cell>
          <cell r="E11">
            <v>19153</v>
          </cell>
          <cell r="G11">
            <v>0</v>
          </cell>
          <cell r="H11">
            <v>0</v>
          </cell>
          <cell r="I11">
            <v>19153</v>
          </cell>
          <cell r="J11">
            <v>0</v>
          </cell>
        </row>
        <row r="12">
          <cell r="B12" t="str">
            <v>Código</v>
          </cell>
          <cell r="C12" t="str">
            <v>Descripción</v>
          </cell>
          <cell r="D12" t="str">
            <v>Unidad</v>
          </cell>
          <cell r="E12" t="str">
            <v>Costo. Unitario</v>
          </cell>
          <cell r="F12" t="str">
            <v>Cantidad</v>
          </cell>
          <cell r="G12" t="str">
            <v>H y E</v>
          </cell>
          <cell r="H12" t="str">
            <v>Materiales</v>
          </cell>
          <cell r="I12" t="str">
            <v>Mano de Obra</v>
          </cell>
          <cell r="J12" t="str">
            <v>Otros</v>
          </cell>
        </row>
        <row r="13">
          <cell r="B13" t="str">
            <v>AE-9</v>
          </cell>
          <cell r="C13" t="str">
            <v xml:space="preserve">Comisión de Topografía con Equipos </v>
          </cell>
          <cell r="D13" t="str">
            <v>m2</v>
          </cell>
          <cell r="E13">
            <v>18757.205999999998</v>
          </cell>
          <cell r="F13">
            <v>1</v>
          </cell>
          <cell r="G13">
            <v>0</v>
          </cell>
          <cell r="H13">
            <v>0</v>
          </cell>
          <cell r="I13">
            <v>18757</v>
          </cell>
          <cell r="J13">
            <v>0</v>
          </cell>
        </row>
        <row r="14">
          <cell r="B14" t="str">
            <v>AE-24</v>
          </cell>
          <cell r="C14" t="str">
            <v>Dibujante Plano Record</v>
          </cell>
          <cell r="D14" t="str">
            <v>Día</v>
          </cell>
          <cell r="E14">
            <v>66046.5</v>
          </cell>
          <cell r="F14">
            <v>6.0000000000000001E-3</v>
          </cell>
          <cell r="G14">
            <v>0</v>
          </cell>
          <cell r="H14">
            <v>0</v>
          </cell>
          <cell r="I14">
            <v>396</v>
          </cell>
          <cell r="J14">
            <v>0</v>
          </cell>
        </row>
        <row r="17">
          <cell r="B17" t="str">
            <v>ITEM No.</v>
          </cell>
          <cell r="C17" t="str">
            <v>Concepto</v>
          </cell>
          <cell r="D17" t="str">
            <v>Unidad</v>
          </cell>
          <cell r="E17" t="str">
            <v>Costo Directo</v>
          </cell>
          <cell r="G17" t="str">
            <v>H y E</v>
          </cell>
          <cell r="H17" t="str">
            <v>Materiales</v>
          </cell>
          <cell r="I17" t="str">
            <v>Mano de Obra</v>
          </cell>
          <cell r="J17" t="str">
            <v>Otros</v>
          </cell>
        </row>
        <row r="18">
          <cell r="B18" t="str">
            <v>1.2.</v>
          </cell>
          <cell r="C18" t="str">
            <v>Rocería y Limpieza (Incluye transporte hasta vehículo de transporte distancia &lt; 80m)</v>
          </cell>
          <cell r="D18" t="str">
            <v>m2</v>
          </cell>
          <cell r="E18">
            <v>2859</v>
          </cell>
          <cell r="G18">
            <v>260</v>
          </cell>
          <cell r="H18">
            <v>0</v>
          </cell>
          <cell r="I18">
            <v>2599</v>
          </cell>
          <cell r="J18">
            <v>0</v>
          </cell>
        </row>
        <row r="19">
          <cell r="B19" t="str">
            <v>Código</v>
          </cell>
          <cell r="C19" t="str">
            <v>Descripción</v>
          </cell>
          <cell r="D19" t="str">
            <v>Unidad</v>
          </cell>
          <cell r="E19" t="str">
            <v>Costo. Unitario</v>
          </cell>
          <cell r="F19" t="str">
            <v>Cantidad</v>
          </cell>
          <cell r="G19" t="str">
            <v>H y E</v>
          </cell>
          <cell r="H19" t="str">
            <v>Materiales</v>
          </cell>
          <cell r="I19" t="str">
            <v>Mano de Obra</v>
          </cell>
          <cell r="J19" t="str">
            <v>Otros</v>
          </cell>
        </row>
        <row r="20">
          <cell r="B20" t="str">
            <v>HM-1</v>
          </cell>
          <cell r="C20" t="str">
            <v>Herramienta Menor General</v>
          </cell>
          <cell r="D20" t="str">
            <v>%</v>
          </cell>
          <cell r="E20">
            <v>2599</v>
          </cell>
          <cell r="F20">
            <v>0.1</v>
          </cell>
          <cell r="G20">
            <v>260</v>
          </cell>
          <cell r="H20">
            <v>0</v>
          </cell>
          <cell r="I20">
            <v>0</v>
          </cell>
          <cell r="J20">
            <v>0</v>
          </cell>
        </row>
        <row r="21">
          <cell r="B21" t="str">
            <v>MO-6</v>
          </cell>
          <cell r="C21" t="str">
            <v>Cuadrilla tipo VI (4ay) - Excavación y transporte interno</v>
          </cell>
          <cell r="D21" t="str">
            <v>Hr</v>
          </cell>
          <cell r="E21">
            <v>25986</v>
          </cell>
          <cell r="F21">
            <v>0.1</v>
          </cell>
          <cell r="H21">
            <v>0</v>
          </cell>
          <cell r="I21">
            <v>2599</v>
          </cell>
          <cell r="J21">
            <v>0</v>
          </cell>
        </row>
        <row r="24">
          <cell r="B24" t="str">
            <v>2. DEMOLICIONES</v>
          </cell>
        </row>
        <row r="26">
          <cell r="B26" t="str">
            <v>ITEM No.</v>
          </cell>
          <cell r="C26" t="str">
            <v>Concepto</v>
          </cell>
          <cell r="D26" t="str">
            <v>Unidad</v>
          </cell>
          <cell r="E26" t="str">
            <v>Costo Directo</v>
          </cell>
          <cell r="G26" t="str">
            <v>H y E</v>
          </cell>
          <cell r="H26" t="str">
            <v>Materiales</v>
          </cell>
          <cell r="I26" t="str">
            <v>Mano de Obra</v>
          </cell>
          <cell r="J26" t="str">
            <v>Otros</v>
          </cell>
        </row>
        <row r="27">
          <cell r="B27" t="str">
            <v>2.1.</v>
          </cell>
          <cell r="C27" t="str">
            <v xml:space="preserve"> Demolición en Concreto Hidráulico, canal de agua mezclada y cámara de diámetro 1.2 </v>
          </cell>
          <cell r="D27" t="str">
            <v>m3</v>
          </cell>
          <cell r="E27">
            <v>87931</v>
          </cell>
          <cell r="G27">
            <v>56748</v>
          </cell>
          <cell r="H27">
            <v>0</v>
          </cell>
          <cell r="I27">
            <v>31183</v>
          </cell>
          <cell r="J27">
            <v>0</v>
          </cell>
        </row>
        <row r="28">
          <cell r="B28" t="str">
            <v>Código</v>
          </cell>
          <cell r="C28" t="str">
            <v>Descripción</v>
          </cell>
          <cell r="D28" t="str">
            <v>Unidad</v>
          </cell>
          <cell r="E28" t="str">
            <v>Costo. Unitario</v>
          </cell>
          <cell r="F28" t="str">
            <v>Cantidad</v>
          </cell>
          <cell r="G28" t="str">
            <v>H y E</v>
          </cell>
          <cell r="H28" t="str">
            <v>Materiales</v>
          </cell>
          <cell r="I28" t="str">
            <v>Mano de Obra</v>
          </cell>
          <cell r="J28" t="str">
            <v>Otros</v>
          </cell>
        </row>
        <row r="29">
          <cell r="B29" t="str">
            <v>HM-1</v>
          </cell>
          <cell r="C29" t="str">
            <v>Herramienta Menor General</v>
          </cell>
          <cell r="D29" t="str">
            <v>%</v>
          </cell>
          <cell r="E29">
            <v>31183</v>
          </cell>
          <cell r="F29">
            <v>0.1</v>
          </cell>
          <cell r="G29">
            <v>3118</v>
          </cell>
          <cell r="H29">
            <v>0</v>
          </cell>
          <cell r="I29">
            <v>0</v>
          </cell>
          <cell r="J29">
            <v>0</v>
          </cell>
        </row>
        <row r="30">
          <cell r="B30" t="str">
            <v>AE-15</v>
          </cell>
          <cell r="C30" t="str">
            <v>Compresor 1 Martillo</v>
          </cell>
          <cell r="D30" t="str">
            <v>Hora</v>
          </cell>
          <cell r="E30">
            <v>53629.758000000002</v>
          </cell>
          <cell r="F30">
            <v>1</v>
          </cell>
          <cell r="G30">
            <v>53630</v>
          </cell>
          <cell r="H30">
            <v>0</v>
          </cell>
          <cell r="I30">
            <v>0</v>
          </cell>
          <cell r="J30">
            <v>0</v>
          </cell>
        </row>
        <row r="31">
          <cell r="B31" t="str">
            <v>MO-4</v>
          </cell>
          <cell r="C31" t="str">
            <v>Cuadrilla tipo IV (4ay) - Demolición, Cargue y Evacuación escombros</v>
          </cell>
          <cell r="D31" t="str">
            <v>Hr</v>
          </cell>
          <cell r="E31">
            <v>25986</v>
          </cell>
          <cell r="F31">
            <v>1.2</v>
          </cell>
          <cell r="G31">
            <v>0</v>
          </cell>
          <cell r="H31">
            <v>0</v>
          </cell>
          <cell r="I31">
            <v>31183</v>
          </cell>
          <cell r="J31">
            <v>0</v>
          </cell>
        </row>
        <row r="34">
          <cell r="B34" t="str">
            <v>3. EXCAVACIONES</v>
          </cell>
        </row>
        <row r="36">
          <cell r="B36" t="str">
            <v>ITEM No.</v>
          </cell>
          <cell r="C36" t="str">
            <v>Concepto</v>
          </cell>
          <cell r="D36" t="str">
            <v>Unidad</v>
          </cell>
          <cell r="E36" t="str">
            <v>Costo Directo</v>
          </cell>
          <cell r="G36" t="str">
            <v>H y E</v>
          </cell>
          <cell r="H36" t="str">
            <v>Materiales</v>
          </cell>
          <cell r="I36" t="str">
            <v>Mano de Obra</v>
          </cell>
          <cell r="J36" t="str">
            <v>Otros</v>
          </cell>
        </row>
        <row r="37">
          <cell r="B37" t="str">
            <v>3.1.</v>
          </cell>
          <cell r="C37" t="str">
            <v xml:space="preserve"> Excavación manual - Material Común  (Para estructuras)</v>
          </cell>
          <cell r="D37" t="str">
            <v>m3</v>
          </cell>
          <cell r="E37">
            <v>24431</v>
          </cell>
          <cell r="G37">
            <v>3642</v>
          </cell>
          <cell r="H37">
            <v>0</v>
          </cell>
          <cell r="I37">
            <v>20789</v>
          </cell>
          <cell r="J37">
            <v>0</v>
          </cell>
        </row>
        <row r="38">
          <cell r="B38" t="str">
            <v>Código</v>
          </cell>
          <cell r="C38" t="str">
            <v>Descripción</v>
          </cell>
          <cell r="D38" t="str">
            <v>Unidad</v>
          </cell>
          <cell r="E38" t="str">
            <v>Costo. Unitario</v>
          </cell>
          <cell r="F38" t="str">
            <v>Cantidad</v>
          </cell>
          <cell r="G38" t="str">
            <v>H y E</v>
          </cell>
          <cell r="H38" t="str">
            <v>Materiales</v>
          </cell>
          <cell r="I38" t="str">
            <v>Mano de Obra</v>
          </cell>
          <cell r="J38" t="str">
            <v>Otros</v>
          </cell>
        </row>
        <row r="39">
          <cell r="B39" t="str">
            <v>HM-1</v>
          </cell>
          <cell r="C39" t="str">
            <v>Herramienta Menor General</v>
          </cell>
          <cell r="D39" t="str">
            <v>%</v>
          </cell>
          <cell r="E39">
            <v>20789</v>
          </cell>
          <cell r="F39">
            <v>0.1</v>
          </cell>
          <cell r="G39">
            <v>2079</v>
          </cell>
          <cell r="H39">
            <v>0</v>
          </cell>
          <cell r="I39">
            <v>0</v>
          </cell>
          <cell r="J39">
            <v>0</v>
          </cell>
        </row>
        <row r="40">
          <cell r="B40" t="str">
            <v>AE-20</v>
          </cell>
          <cell r="C40" t="str">
            <v>Motobomba de 2" a Gasolina</v>
          </cell>
          <cell r="D40" t="str">
            <v>Día</v>
          </cell>
          <cell r="E40">
            <v>45968.364000000001</v>
          </cell>
          <cell r="F40">
            <v>3.4000000000000002E-2</v>
          </cell>
          <cell r="G40">
            <v>1563</v>
          </cell>
          <cell r="H40">
            <v>0</v>
          </cell>
          <cell r="I40">
            <v>0</v>
          </cell>
          <cell r="J40">
            <v>0</v>
          </cell>
        </row>
        <row r="41">
          <cell r="B41" t="str">
            <v>MO-6</v>
          </cell>
          <cell r="C41" t="str">
            <v>Cuadrilla tipo VI (4ay) - Excavación y transporte interno</v>
          </cell>
          <cell r="D41" t="str">
            <v>Hr</v>
          </cell>
          <cell r="E41">
            <v>25986</v>
          </cell>
          <cell r="F41">
            <v>0.8</v>
          </cell>
          <cell r="G41">
            <v>0</v>
          </cell>
          <cell r="H41">
            <v>0</v>
          </cell>
          <cell r="I41">
            <v>20789</v>
          </cell>
          <cell r="J41">
            <v>0</v>
          </cell>
        </row>
        <row r="43">
          <cell r="B43" t="str">
            <v>ITEM No.</v>
          </cell>
          <cell r="C43" t="str">
            <v>Concepto</v>
          </cell>
          <cell r="D43" t="str">
            <v>Unidad</v>
          </cell>
          <cell r="E43" t="str">
            <v>Costo Directo</v>
          </cell>
          <cell r="G43" t="str">
            <v>H y E</v>
          </cell>
          <cell r="H43" t="str">
            <v>Materiales</v>
          </cell>
          <cell r="I43" t="str">
            <v>Mano de Obra</v>
          </cell>
          <cell r="J43" t="str">
            <v>Otros</v>
          </cell>
        </row>
        <row r="44">
          <cell r="B44" t="str">
            <v>3.2.</v>
          </cell>
          <cell r="C44" t="str">
            <v xml:space="preserve"> Excavación manual - Material Común - (Para zanjas de tuberías y cámaras de inspección)</v>
          </cell>
          <cell r="D44" t="str">
            <v>m3</v>
          </cell>
          <cell r="E44">
            <v>24431</v>
          </cell>
          <cell r="G44">
            <v>3642</v>
          </cell>
          <cell r="H44">
            <v>0</v>
          </cell>
          <cell r="I44">
            <v>20789</v>
          </cell>
          <cell r="J44">
            <v>0</v>
          </cell>
        </row>
        <row r="45">
          <cell r="B45" t="str">
            <v>Código</v>
          </cell>
          <cell r="C45" t="str">
            <v>Descripción</v>
          </cell>
          <cell r="D45" t="str">
            <v>Unidad</v>
          </cell>
          <cell r="E45" t="str">
            <v>Costo. Unitario</v>
          </cell>
          <cell r="F45" t="str">
            <v>Cantidad</v>
          </cell>
          <cell r="G45" t="str">
            <v>H y E</v>
          </cell>
          <cell r="H45" t="str">
            <v>Materiales</v>
          </cell>
          <cell r="I45" t="str">
            <v>Mano de Obra</v>
          </cell>
          <cell r="J45" t="str">
            <v>Otros</v>
          </cell>
        </row>
        <row r="46">
          <cell r="B46" t="str">
            <v>HM-1</v>
          </cell>
          <cell r="C46" t="str">
            <v>Herramienta Menor General</v>
          </cell>
          <cell r="D46" t="str">
            <v>%</v>
          </cell>
          <cell r="E46">
            <v>20789</v>
          </cell>
          <cell r="F46">
            <v>0.1</v>
          </cell>
          <cell r="G46">
            <v>2079</v>
          </cell>
          <cell r="H46">
            <v>0</v>
          </cell>
          <cell r="I46">
            <v>0</v>
          </cell>
          <cell r="J46">
            <v>0</v>
          </cell>
        </row>
        <row r="47">
          <cell r="B47" t="str">
            <v>AE-20</v>
          </cell>
          <cell r="C47" t="str">
            <v>Motobomba de 2" a Gasolina</v>
          </cell>
          <cell r="D47" t="str">
            <v>Día</v>
          </cell>
          <cell r="E47">
            <v>45968.364000000001</v>
          </cell>
          <cell r="F47">
            <v>3.4000000000000002E-2</v>
          </cell>
          <cell r="G47">
            <v>1563</v>
          </cell>
          <cell r="H47">
            <v>0</v>
          </cell>
          <cell r="I47">
            <v>0</v>
          </cell>
          <cell r="J47">
            <v>0</v>
          </cell>
        </row>
        <row r="48">
          <cell r="B48" t="str">
            <v>MO-6</v>
          </cell>
          <cell r="C48" t="str">
            <v>Cuadrilla tipo VI (4ay) - Excavación y transporte interno</v>
          </cell>
          <cell r="D48" t="str">
            <v>Hr</v>
          </cell>
          <cell r="E48">
            <v>25986</v>
          </cell>
          <cell r="F48">
            <v>0.8</v>
          </cell>
          <cell r="G48">
            <v>0</v>
          </cell>
          <cell r="H48">
            <v>0</v>
          </cell>
          <cell r="I48">
            <v>20789</v>
          </cell>
          <cell r="J48">
            <v>0</v>
          </cell>
        </row>
        <row r="50">
          <cell r="B50" t="str">
            <v>ITEM No.</v>
          </cell>
          <cell r="C50" t="str">
            <v>Concepto</v>
          </cell>
          <cell r="D50" t="str">
            <v>Unidad</v>
          </cell>
          <cell r="E50" t="str">
            <v>Costo Directo</v>
          </cell>
          <cell r="G50" t="str">
            <v>H y E</v>
          </cell>
          <cell r="H50" t="str">
            <v>Materiales</v>
          </cell>
          <cell r="I50" t="str">
            <v>Mano de Obra</v>
          </cell>
          <cell r="J50" t="str">
            <v>Otros</v>
          </cell>
        </row>
        <row r="51">
          <cell r="B51" t="str">
            <v>3.3.</v>
          </cell>
          <cell r="C51" t="str">
            <v xml:space="preserve">Excavación en Roca             </v>
          </cell>
          <cell r="D51" t="str">
            <v>m3</v>
          </cell>
          <cell r="E51">
            <v>46814</v>
          </cell>
          <cell r="G51">
            <v>20828</v>
          </cell>
          <cell r="H51">
            <v>0</v>
          </cell>
          <cell r="I51">
            <v>25986</v>
          </cell>
          <cell r="J51">
            <v>0</v>
          </cell>
        </row>
        <row r="52">
          <cell r="B52" t="str">
            <v>Código</v>
          </cell>
          <cell r="C52" t="str">
            <v>Descripción</v>
          </cell>
          <cell r="D52" t="str">
            <v>Unidad</v>
          </cell>
          <cell r="E52" t="str">
            <v>Costo. Unitario</v>
          </cell>
          <cell r="F52" t="str">
            <v>Cantidad</v>
          </cell>
          <cell r="G52" t="str">
            <v>H y E</v>
          </cell>
          <cell r="H52" t="str">
            <v>Materiales</v>
          </cell>
          <cell r="I52" t="str">
            <v>Mano de Obra</v>
          </cell>
          <cell r="J52" t="str">
            <v>Otros</v>
          </cell>
        </row>
        <row r="53">
          <cell r="B53" t="str">
            <v>HM-1</v>
          </cell>
          <cell r="C53" t="str">
            <v>Herramienta Menor General</v>
          </cell>
          <cell r="D53" t="str">
            <v>%</v>
          </cell>
          <cell r="E53">
            <v>25986</v>
          </cell>
          <cell r="F53">
            <v>0.1</v>
          </cell>
          <cell r="G53">
            <v>2599</v>
          </cell>
          <cell r="H53">
            <v>0</v>
          </cell>
          <cell r="I53">
            <v>0</v>
          </cell>
          <cell r="J53">
            <v>0</v>
          </cell>
        </row>
        <row r="54">
          <cell r="B54" t="str">
            <v>AE-15</v>
          </cell>
          <cell r="C54" t="str">
            <v>Compresor 1 Martillo</v>
          </cell>
          <cell r="D54" t="str">
            <v>Hora</v>
          </cell>
          <cell r="E54">
            <v>53629.758000000002</v>
          </cell>
          <cell r="F54">
            <v>0.33989655172413791</v>
          </cell>
          <cell r="G54">
            <v>18229</v>
          </cell>
          <cell r="H54">
            <v>0</v>
          </cell>
          <cell r="I54">
            <v>0</v>
          </cell>
          <cell r="J54">
            <v>0</v>
          </cell>
        </row>
        <row r="55">
          <cell r="B55" t="str">
            <v>MO-4</v>
          </cell>
          <cell r="C55" t="str">
            <v>Cuadrilla tipo IV (4ay) - Demolición, Cargue y Evacuación escombros</v>
          </cell>
          <cell r="D55" t="str">
            <v>Hr</v>
          </cell>
          <cell r="E55">
            <v>25986</v>
          </cell>
          <cell r="F55">
            <v>1</v>
          </cell>
          <cell r="G55">
            <v>0</v>
          </cell>
          <cell r="H55">
            <v>0</v>
          </cell>
          <cell r="I55">
            <v>25986</v>
          </cell>
          <cell r="J55">
            <v>0</v>
          </cell>
        </row>
        <row r="57">
          <cell r="B57" t="str">
            <v>ITEM No.</v>
          </cell>
          <cell r="C57" t="str">
            <v>Concepto</v>
          </cell>
          <cell r="D57" t="str">
            <v>Unidad</v>
          </cell>
          <cell r="E57" t="str">
            <v>Costo Directo</v>
          </cell>
          <cell r="G57" t="str">
            <v>H y E</v>
          </cell>
          <cell r="H57" t="str">
            <v>Materiales</v>
          </cell>
          <cell r="I57" t="str">
            <v>Mano de Obra</v>
          </cell>
          <cell r="J57" t="str">
            <v>Otros</v>
          </cell>
        </row>
        <row r="58">
          <cell r="B58" t="str">
            <v>3.4.</v>
          </cell>
          <cell r="C58" t="str">
            <v>Remoción de derrumbes</v>
          </cell>
          <cell r="D58" t="str">
            <v>m3</v>
          </cell>
          <cell r="E58">
            <v>25726</v>
          </cell>
          <cell r="G58">
            <v>2339</v>
          </cell>
          <cell r="H58">
            <v>0</v>
          </cell>
          <cell r="I58">
            <v>23387</v>
          </cell>
          <cell r="J58">
            <v>0</v>
          </cell>
        </row>
        <row r="59">
          <cell r="B59" t="str">
            <v>Código</v>
          </cell>
          <cell r="C59" t="str">
            <v>Descripción</v>
          </cell>
          <cell r="D59" t="str">
            <v>Unidad</v>
          </cell>
          <cell r="E59" t="str">
            <v>Costo. Unitario</v>
          </cell>
          <cell r="F59" t="str">
            <v>Cantidad</v>
          </cell>
          <cell r="G59" t="str">
            <v>H y E</v>
          </cell>
          <cell r="H59" t="str">
            <v>Materiales</v>
          </cell>
          <cell r="I59" t="str">
            <v>Mano de Obra</v>
          </cell>
          <cell r="J59" t="str">
            <v>Otros</v>
          </cell>
        </row>
        <row r="60">
          <cell r="B60" t="str">
            <v>HM-1</v>
          </cell>
          <cell r="C60" t="str">
            <v>Herramienta Menor General</v>
          </cell>
          <cell r="D60" t="str">
            <v>%</v>
          </cell>
          <cell r="E60">
            <v>23387</v>
          </cell>
          <cell r="F60">
            <v>0.1</v>
          </cell>
          <cell r="G60">
            <v>2339</v>
          </cell>
          <cell r="H60">
            <v>0</v>
          </cell>
          <cell r="I60">
            <v>0</v>
          </cell>
          <cell r="J60">
            <v>0</v>
          </cell>
        </row>
        <row r="61">
          <cell r="B61" t="str">
            <v>MO-4</v>
          </cell>
          <cell r="C61" t="str">
            <v>Cuadrilla tipo IV (4ay) - Demolición, Cargue y Evacuación escombros</v>
          </cell>
          <cell r="D61" t="str">
            <v>Hr</v>
          </cell>
          <cell r="E61">
            <v>25986</v>
          </cell>
          <cell r="F61">
            <v>0.9</v>
          </cell>
          <cell r="G61">
            <v>0</v>
          </cell>
          <cell r="H61">
            <v>0</v>
          </cell>
          <cell r="I61">
            <v>23387</v>
          </cell>
          <cell r="J61">
            <v>0</v>
          </cell>
        </row>
        <row r="64">
          <cell r="B64" t="str">
            <v>4. RETIRO DE SOBRANTES DE EXCAVACIÓN</v>
          </cell>
        </row>
        <row r="66">
          <cell r="B66" t="str">
            <v>ITEM No.</v>
          </cell>
          <cell r="C66" t="str">
            <v>Concepto</v>
          </cell>
          <cell r="D66" t="str">
            <v>Unidad</v>
          </cell>
          <cell r="E66" t="str">
            <v>Costo Directo</v>
          </cell>
          <cell r="G66" t="str">
            <v>H y E</v>
          </cell>
          <cell r="H66" t="str">
            <v>Materiales</v>
          </cell>
          <cell r="I66" t="str">
            <v>Mano de Obra</v>
          </cell>
          <cell r="J66" t="str">
            <v>Otros</v>
          </cell>
        </row>
        <row r="67">
          <cell r="B67" t="str">
            <v>4.1.</v>
          </cell>
          <cell r="C67" t="str">
            <v>Manejo-Movilización y disposicion escombros y material de excavación dentro del área del lote</v>
          </cell>
          <cell r="D67" t="str">
            <v>m3</v>
          </cell>
          <cell r="E67">
            <v>16579</v>
          </cell>
          <cell r="G67">
            <v>1507</v>
          </cell>
          <cell r="H67">
            <v>0</v>
          </cell>
          <cell r="I67">
            <v>15072</v>
          </cell>
          <cell r="J67">
            <v>0</v>
          </cell>
        </row>
        <row r="68">
          <cell r="B68" t="str">
            <v>Código</v>
          </cell>
          <cell r="C68" t="str">
            <v>Descripción</v>
          </cell>
          <cell r="D68" t="str">
            <v>Unidad</v>
          </cell>
          <cell r="E68" t="str">
            <v>Costo. Unitario</v>
          </cell>
          <cell r="F68" t="str">
            <v>Cantidad</v>
          </cell>
          <cell r="G68" t="str">
            <v>H y E</v>
          </cell>
          <cell r="H68" t="str">
            <v>Materiales</v>
          </cell>
          <cell r="I68" t="str">
            <v>Mano de Obra</v>
          </cell>
          <cell r="J68" t="str">
            <v>Otros</v>
          </cell>
        </row>
        <row r="69">
          <cell r="B69" t="str">
            <v>HM-1</v>
          </cell>
          <cell r="C69" t="str">
            <v>Herramienta Menor General</v>
          </cell>
          <cell r="D69" t="str">
            <v>%</v>
          </cell>
          <cell r="E69">
            <v>15072</v>
          </cell>
          <cell r="F69">
            <v>0.1</v>
          </cell>
          <cell r="G69">
            <v>1507</v>
          </cell>
          <cell r="H69">
            <v>0</v>
          </cell>
          <cell r="I69">
            <v>0</v>
          </cell>
          <cell r="J69">
            <v>0</v>
          </cell>
        </row>
        <row r="70">
          <cell r="B70" t="str">
            <v>MO-4</v>
          </cell>
          <cell r="C70" t="str">
            <v>Cuadrilla tipo IV (4ay) - Demolición, Cargue y Evacuación escombros</v>
          </cell>
          <cell r="D70" t="str">
            <v>Hr</v>
          </cell>
          <cell r="E70">
            <v>25986</v>
          </cell>
          <cell r="F70">
            <v>0.57999999999999996</v>
          </cell>
          <cell r="G70">
            <v>0</v>
          </cell>
          <cell r="H70">
            <v>0</v>
          </cell>
          <cell r="I70">
            <v>15072</v>
          </cell>
          <cell r="J70">
            <v>0</v>
          </cell>
        </row>
        <row r="73">
          <cell r="B73" t="str">
            <v>ITEM No.</v>
          </cell>
          <cell r="C73" t="str">
            <v>Concepto</v>
          </cell>
          <cell r="D73" t="str">
            <v>Unidad</v>
          </cell>
          <cell r="E73" t="str">
            <v>Costo Directo</v>
          </cell>
          <cell r="G73" t="str">
            <v>H y E</v>
          </cell>
          <cell r="H73" t="str">
            <v>Materiales</v>
          </cell>
          <cell r="I73" t="str">
            <v>Mano de Obra</v>
          </cell>
          <cell r="J73" t="str">
            <v>Otros</v>
          </cell>
        </row>
        <row r="74">
          <cell r="B74" t="str">
            <v>4.2.</v>
          </cell>
          <cell r="C74" t="str">
            <v xml:space="preserve">Manejo-Movilización, retiro y disposicion escombros/Sobrantes y material de excavación en Vehículo Automotor hasta una distancia de 15 Km </v>
          </cell>
          <cell r="D74" t="str">
            <v>m3</v>
          </cell>
          <cell r="E74">
            <v>36933</v>
          </cell>
          <cell r="G74">
            <v>29657</v>
          </cell>
          <cell r="H74">
            <v>0</v>
          </cell>
          <cell r="I74">
            <v>7276</v>
          </cell>
          <cell r="J74">
            <v>0</v>
          </cell>
        </row>
        <row r="75">
          <cell r="B75" t="str">
            <v>Código</v>
          </cell>
          <cell r="D75" t="str">
            <v>Unidad</v>
          </cell>
          <cell r="E75" t="str">
            <v>Costo. Unitario</v>
          </cell>
          <cell r="F75" t="str">
            <v>Cantidad</v>
          </cell>
          <cell r="G75" t="str">
            <v>H y E</v>
          </cell>
          <cell r="H75" t="str">
            <v>Materiales</v>
          </cell>
          <cell r="I75" t="str">
            <v>Mano de Obra</v>
          </cell>
          <cell r="J75" t="str">
            <v>Otros</v>
          </cell>
        </row>
        <row r="76">
          <cell r="B76" t="str">
            <v>HM-1</v>
          </cell>
          <cell r="C76" t="str">
            <v>Herramienta Menor General</v>
          </cell>
          <cell r="D76" t="str">
            <v>%</v>
          </cell>
          <cell r="E76">
            <v>7276</v>
          </cell>
          <cell r="F76">
            <v>0.1</v>
          </cell>
          <cell r="G76">
            <v>728</v>
          </cell>
          <cell r="H76">
            <v>0</v>
          </cell>
          <cell r="I76">
            <v>0</v>
          </cell>
          <cell r="J76">
            <v>0</v>
          </cell>
        </row>
        <row r="77">
          <cell r="B77" t="str">
            <v>AV-3</v>
          </cell>
          <cell r="C77" t="str">
            <v>Volqueta hasta 12 .0 Toneladas</v>
          </cell>
          <cell r="D77" t="str">
            <v>Día</v>
          </cell>
          <cell r="E77">
            <v>490329.21600000001</v>
          </cell>
          <cell r="F77">
            <v>5.8999999999999997E-2</v>
          </cell>
          <cell r="G77">
            <v>28929</v>
          </cell>
          <cell r="H77">
            <v>0</v>
          </cell>
          <cell r="I77">
            <v>0</v>
          </cell>
          <cell r="J77">
            <v>0</v>
          </cell>
        </row>
        <row r="78">
          <cell r="B78" t="str">
            <v>MO-4</v>
          </cell>
          <cell r="C78" t="str">
            <v>Cuadrilla tipo IV (4ay) - Demolición, Cargue y Evacuación escombros</v>
          </cell>
          <cell r="D78" t="str">
            <v>Hr</v>
          </cell>
          <cell r="E78">
            <v>25986</v>
          </cell>
          <cell r="F78">
            <v>0.28000000000000003</v>
          </cell>
          <cell r="G78">
            <v>0</v>
          </cell>
          <cell r="H78">
            <v>0</v>
          </cell>
          <cell r="I78">
            <v>7276</v>
          </cell>
          <cell r="J78">
            <v>0</v>
          </cell>
        </row>
        <row r="79">
          <cell r="B79" t="str">
            <v>AE-26</v>
          </cell>
          <cell r="C79" t="str">
            <v>Permiso Utilización Escombrera</v>
          </cell>
          <cell r="D79" t="str">
            <v>m3</v>
          </cell>
          <cell r="E79">
            <v>898.23239999999998</v>
          </cell>
          <cell r="F79">
            <v>1.5</v>
          </cell>
          <cell r="G79">
            <v>0</v>
          </cell>
        </row>
        <row r="82">
          <cell r="B82" t="str">
            <v>5. RELLENOS</v>
          </cell>
        </row>
        <row r="84">
          <cell r="B84" t="str">
            <v>ITEM No.</v>
          </cell>
          <cell r="C84" t="str">
            <v>Concepto</v>
          </cell>
          <cell r="D84" t="str">
            <v>Unidad</v>
          </cell>
          <cell r="E84" t="str">
            <v>Costo Directo</v>
          </cell>
          <cell r="G84" t="str">
            <v>H y E</v>
          </cell>
          <cell r="H84" t="str">
            <v>Materiales</v>
          </cell>
          <cell r="I84" t="str">
            <v>Mano de Obra</v>
          </cell>
          <cell r="J84" t="str">
            <v>Otros</v>
          </cell>
        </row>
        <row r="85">
          <cell r="B85" t="str">
            <v>5.1.</v>
          </cell>
          <cell r="C85" t="str">
            <v xml:space="preserve">Relleno, Conformacion y Compactacion con Material seleccionado proveniente de la excavacion, incluye cargue y descargue (Para alrededor de estructuras)           </v>
          </cell>
          <cell r="D85" t="str">
            <v>m3</v>
          </cell>
          <cell r="E85">
            <v>21870</v>
          </cell>
          <cell r="G85">
            <v>3680</v>
          </cell>
          <cell r="H85">
            <v>0</v>
          </cell>
          <cell r="I85">
            <v>18190</v>
          </cell>
          <cell r="J85">
            <v>0</v>
          </cell>
        </row>
        <row r="86">
          <cell r="B86" t="str">
            <v>Código</v>
          </cell>
          <cell r="C86" t="str">
            <v>Descripción</v>
          </cell>
          <cell r="D86" t="str">
            <v>Unidad</v>
          </cell>
          <cell r="E86" t="str">
            <v>Costo. Unitario</v>
          </cell>
          <cell r="F86" t="str">
            <v>Cantidad</v>
          </cell>
          <cell r="G86" t="str">
            <v>H y E</v>
          </cell>
          <cell r="H86" t="str">
            <v>Materiales</v>
          </cell>
          <cell r="I86" t="str">
            <v>Mano de Obra</v>
          </cell>
          <cell r="J86" t="str">
            <v>Otros</v>
          </cell>
        </row>
        <row r="87">
          <cell r="B87" t="str">
            <v>HM-1</v>
          </cell>
          <cell r="C87" t="str">
            <v>Herramienta Menor General</v>
          </cell>
          <cell r="D87" t="str">
            <v>%</v>
          </cell>
          <cell r="E87">
            <v>18190</v>
          </cell>
          <cell r="F87">
            <v>0.1</v>
          </cell>
          <cell r="G87">
            <v>1819</v>
          </cell>
          <cell r="H87">
            <v>0</v>
          </cell>
          <cell r="I87">
            <v>0</v>
          </cell>
          <cell r="J87">
            <v>0</v>
          </cell>
        </row>
        <row r="88">
          <cell r="B88" t="str">
            <v>AE-1</v>
          </cell>
          <cell r="C88" t="str">
            <v>Alquiler de VibroCompactador tipo Canguro</v>
          </cell>
          <cell r="D88" t="str">
            <v>Día</v>
          </cell>
          <cell r="E88">
            <v>53629.758000000002</v>
          </cell>
          <cell r="F88">
            <v>3.4700000000000002E-2</v>
          </cell>
          <cell r="G88">
            <v>1861</v>
          </cell>
          <cell r="H88">
            <v>0</v>
          </cell>
          <cell r="I88">
            <v>0</v>
          </cell>
          <cell r="J88">
            <v>0</v>
          </cell>
        </row>
        <row r="89">
          <cell r="B89" t="str">
            <v>MO-6</v>
          </cell>
          <cell r="C89" t="str">
            <v>Cuadrilla tipo VI (4ay) - Excavación y transporte interno</v>
          </cell>
          <cell r="D89" t="str">
            <v>Hr</v>
          </cell>
          <cell r="E89">
            <v>25986</v>
          </cell>
          <cell r="F89">
            <v>0.7</v>
          </cell>
          <cell r="G89">
            <v>0</v>
          </cell>
          <cell r="H89">
            <v>0</v>
          </cell>
          <cell r="I89">
            <v>18190</v>
          </cell>
          <cell r="J89">
            <v>0</v>
          </cell>
        </row>
        <row r="91">
          <cell r="B91" t="str">
            <v>ITEM No.</v>
          </cell>
          <cell r="C91" t="str">
            <v>Concepto</v>
          </cell>
          <cell r="D91" t="str">
            <v>Unidad</v>
          </cell>
          <cell r="E91" t="str">
            <v>Costo Directo</v>
          </cell>
          <cell r="G91" t="str">
            <v>H y E</v>
          </cell>
          <cell r="H91" t="str">
            <v>Materiales</v>
          </cell>
          <cell r="I91" t="str">
            <v>Mano de Obra</v>
          </cell>
          <cell r="J91" t="str">
            <v>Otros</v>
          </cell>
        </row>
        <row r="92">
          <cell r="B92" t="str">
            <v>5.2.</v>
          </cell>
          <cell r="C92" t="str">
            <v xml:space="preserve">Relleno, Conformacion y Compactacion con Material seleccionado proveniente de la excavacion, incluye cargue y descargue (Para zanjas y obras complementarias de tuberías exteriores)           </v>
          </cell>
          <cell r="D92" t="str">
            <v>m3</v>
          </cell>
          <cell r="E92">
            <v>21870</v>
          </cell>
          <cell r="G92">
            <v>3680</v>
          </cell>
          <cell r="H92">
            <v>0</v>
          </cell>
          <cell r="I92">
            <v>18190</v>
          </cell>
          <cell r="J92">
            <v>0</v>
          </cell>
        </row>
        <row r="93">
          <cell r="B93" t="str">
            <v>Código</v>
          </cell>
          <cell r="C93" t="str">
            <v>Descripción</v>
          </cell>
          <cell r="D93" t="str">
            <v>Unidad</v>
          </cell>
          <cell r="E93" t="str">
            <v>Costo. Unitario</v>
          </cell>
          <cell r="F93" t="str">
            <v>Cantidad</v>
          </cell>
          <cell r="G93" t="str">
            <v>H y E</v>
          </cell>
          <cell r="H93" t="str">
            <v>Materiales</v>
          </cell>
          <cell r="I93" t="str">
            <v>Mano de Obra</v>
          </cell>
          <cell r="J93" t="str">
            <v>Otros</v>
          </cell>
        </row>
        <row r="94">
          <cell r="B94" t="str">
            <v>HM-1</v>
          </cell>
          <cell r="C94" t="str">
            <v>Herramienta Menor General</v>
          </cell>
          <cell r="D94" t="str">
            <v>%</v>
          </cell>
          <cell r="E94">
            <v>18190</v>
          </cell>
          <cell r="F94">
            <v>0.1</v>
          </cell>
          <cell r="G94">
            <v>1819</v>
          </cell>
          <cell r="H94">
            <v>0</v>
          </cell>
          <cell r="I94">
            <v>0</v>
          </cell>
          <cell r="J94">
            <v>0</v>
          </cell>
        </row>
        <row r="95">
          <cell r="B95" t="str">
            <v>AE-1</v>
          </cell>
          <cell r="C95" t="str">
            <v>Alquiler de VibroCompactador tipo Canguro</v>
          </cell>
          <cell r="D95" t="str">
            <v>Día</v>
          </cell>
          <cell r="E95">
            <v>53629.758000000002</v>
          </cell>
          <cell r="F95">
            <v>3.4700000000000002E-2</v>
          </cell>
          <cell r="G95">
            <v>1861</v>
          </cell>
          <cell r="H95">
            <v>0</v>
          </cell>
          <cell r="I95">
            <v>0</v>
          </cell>
          <cell r="J95">
            <v>0</v>
          </cell>
        </row>
        <row r="96">
          <cell r="B96" t="str">
            <v>MO-6</v>
          </cell>
          <cell r="C96" t="str">
            <v>Cuadrilla tipo VI (4ay) - Excavación y transporte interno</v>
          </cell>
          <cell r="D96" t="str">
            <v>Hr</v>
          </cell>
          <cell r="E96">
            <v>25986</v>
          </cell>
          <cell r="F96">
            <v>0.7</v>
          </cell>
          <cell r="G96">
            <v>0</v>
          </cell>
          <cell r="H96">
            <v>0</v>
          </cell>
          <cell r="I96">
            <v>18190</v>
          </cell>
          <cell r="J96">
            <v>0</v>
          </cell>
        </row>
        <row r="98">
          <cell r="B98" t="str">
            <v>ITEM No.</v>
          </cell>
          <cell r="C98" t="str">
            <v>Concepto</v>
          </cell>
          <cell r="D98" t="str">
            <v>Unidad</v>
          </cell>
          <cell r="E98" t="str">
            <v>Costo Directo</v>
          </cell>
          <cell r="G98" t="str">
            <v>H y E</v>
          </cell>
          <cell r="H98" t="str">
            <v>Materiales</v>
          </cell>
          <cell r="I98" t="str">
            <v>Mano de Obra</v>
          </cell>
          <cell r="J98" t="str">
            <v>Otros</v>
          </cell>
        </row>
        <row r="99">
          <cell r="B99" t="str">
            <v>5.3.</v>
          </cell>
          <cell r="C99" t="str">
            <v>Suministro, Transporte e Instalación Arena Gruesa para el atraque de tuberías (Incluye transporte hasta la vereda Hojas Anchas del municipio de Supía)</v>
          </cell>
          <cell r="D99" t="str">
            <v>m3</v>
          </cell>
          <cell r="E99">
            <v>208491</v>
          </cell>
          <cell r="G99">
            <v>48954</v>
          </cell>
          <cell r="H99">
            <v>150000</v>
          </cell>
          <cell r="I99">
            <v>9537</v>
          </cell>
          <cell r="J99">
            <v>0</v>
          </cell>
        </row>
        <row r="100">
          <cell r="B100" t="str">
            <v>Código</v>
          </cell>
          <cell r="C100" t="str">
            <v>Descripción</v>
          </cell>
          <cell r="D100" t="str">
            <v>Unidad</v>
          </cell>
          <cell r="E100" t="str">
            <v>Costo. Unitario</v>
          </cell>
          <cell r="F100" t="str">
            <v>Cantidad</v>
          </cell>
          <cell r="G100" t="str">
            <v>H y E</v>
          </cell>
          <cell r="H100" t="str">
            <v>Materiales</v>
          </cell>
          <cell r="I100" t="str">
            <v>Mano de Obra</v>
          </cell>
          <cell r="J100" t="str">
            <v>Otros</v>
          </cell>
        </row>
        <row r="101">
          <cell r="B101" t="str">
            <v>HM-1</v>
          </cell>
          <cell r="C101" t="str">
            <v>Herramienta Menor General</v>
          </cell>
          <cell r="D101" t="str">
            <v>%</v>
          </cell>
          <cell r="E101">
            <v>9537</v>
          </cell>
          <cell r="F101">
            <v>0.1</v>
          </cell>
          <cell r="G101">
            <v>954</v>
          </cell>
          <cell r="H101">
            <v>0</v>
          </cell>
          <cell r="I101">
            <v>0</v>
          </cell>
          <cell r="J101">
            <v>0</v>
          </cell>
        </row>
        <row r="102">
          <cell r="B102" t="str">
            <v>AV-8</v>
          </cell>
          <cell r="C102" t="str">
            <v>Transporte fuente de material  pétreo  a Hojas Anchas</v>
          </cell>
          <cell r="D102" t="str">
            <v>m3</v>
          </cell>
          <cell r="E102">
            <v>48000</v>
          </cell>
          <cell r="F102">
            <v>1</v>
          </cell>
          <cell r="G102">
            <v>48000</v>
          </cell>
          <cell r="H102">
            <v>0</v>
          </cell>
          <cell r="I102">
            <v>0</v>
          </cell>
          <cell r="J102">
            <v>0</v>
          </cell>
        </row>
        <row r="103">
          <cell r="B103" t="str">
            <v>MC-3</v>
          </cell>
          <cell r="C103" t="str">
            <v>Arena de Río lavada para Concreto</v>
          </cell>
          <cell r="D103" t="str">
            <v>m3</v>
          </cell>
          <cell r="E103">
            <v>150000</v>
          </cell>
          <cell r="F103">
            <v>1</v>
          </cell>
          <cell r="G103">
            <v>0</v>
          </cell>
          <cell r="H103">
            <v>150000</v>
          </cell>
          <cell r="I103">
            <v>0</v>
          </cell>
          <cell r="J103">
            <v>0</v>
          </cell>
        </row>
        <row r="104">
          <cell r="B104" t="str">
            <v>MO-2</v>
          </cell>
          <cell r="C104" t="str">
            <v>Cuadrilla tipo II (1of + 2ay)</v>
          </cell>
          <cell r="D104" t="str">
            <v>Hr</v>
          </cell>
          <cell r="E104">
            <v>23842</v>
          </cell>
          <cell r="F104">
            <v>0.4</v>
          </cell>
          <cell r="G104">
            <v>0</v>
          </cell>
          <cell r="H104">
            <v>0</v>
          </cell>
          <cell r="I104">
            <v>9537</v>
          </cell>
          <cell r="J104">
            <v>0</v>
          </cell>
        </row>
        <row r="106">
          <cell r="B106" t="str">
            <v>6.ENTIBADO</v>
          </cell>
        </row>
        <row r="108">
          <cell r="B108" t="str">
            <v>ITEM No.</v>
          </cell>
          <cell r="C108" t="str">
            <v>Concepto</v>
          </cell>
          <cell r="D108" t="str">
            <v>Unidad</v>
          </cell>
          <cell r="E108" t="str">
            <v>Costo Directo</v>
          </cell>
          <cell r="G108" t="str">
            <v>H y E</v>
          </cell>
          <cell r="H108" t="str">
            <v>Materiales</v>
          </cell>
          <cell r="I108" t="str">
            <v>Mano de Obra</v>
          </cell>
          <cell r="J108" t="str">
            <v>Otros</v>
          </cell>
        </row>
        <row r="109">
          <cell r="B109" t="str">
            <v>6.1.</v>
          </cell>
          <cell r="C109" t="str">
            <v>Suministro transporte e instalacion entibado en madera Tipo II (Incluye transporte hasta la vereda Hojas Anchas del municipio de Supía)</v>
          </cell>
          <cell r="D109" t="str">
            <v>m2</v>
          </cell>
          <cell r="E109">
            <v>32612</v>
          </cell>
          <cell r="G109">
            <v>954</v>
          </cell>
          <cell r="H109">
            <v>22121</v>
          </cell>
          <cell r="I109">
            <v>9537</v>
          </cell>
          <cell r="J109">
            <v>0</v>
          </cell>
        </row>
        <row r="110">
          <cell r="B110" t="str">
            <v>Código</v>
          </cell>
          <cell r="C110" t="str">
            <v>Descripción</v>
          </cell>
          <cell r="D110" t="str">
            <v>Unidad</v>
          </cell>
          <cell r="E110" t="str">
            <v>Costo. Unitario</v>
          </cell>
          <cell r="F110" t="str">
            <v>Cantidad</v>
          </cell>
          <cell r="G110" t="str">
            <v>H y E</v>
          </cell>
          <cell r="H110" t="str">
            <v>Materiales</v>
          </cell>
          <cell r="I110" t="str">
            <v>Mano de Obra</v>
          </cell>
          <cell r="J110" t="str">
            <v>Otros</v>
          </cell>
        </row>
        <row r="111">
          <cell r="B111" t="str">
            <v>HM-1</v>
          </cell>
          <cell r="C111" t="str">
            <v>Herramienta Menor General</v>
          </cell>
          <cell r="D111" t="str">
            <v>%</v>
          </cell>
          <cell r="E111">
            <v>9537</v>
          </cell>
          <cell r="F111">
            <v>0.1</v>
          </cell>
          <cell r="G111">
            <v>954</v>
          </cell>
          <cell r="H111">
            <v>0</v>
          </cell>
          <cell r="I111">
            <v>0</v>
          </cell>
          <cell r="J111">
            <v>0</v>
          </cell>
        </row>
        <row r="112">
          <cell r="B112" t="str">
            <v>AE-6</v>
          </cell>
          <cell r="C112" t="str">
            <v>Alquiler Tablero de 1.40 x 0.70 Mt</v>
          </cell>
          <cell r="D112" t="str">
            <v>Día</v>
          </cell>
          <cell r="E112">
            <v>4623.2550000000001</v>
          </cell>
          <cell r="F112">
            <v>1.02</v>
          </cell>
          <cell r="G112">
            <v>0</v>
          </cell>
          <cell r="H112">
            <v>4716</v>
          </cell>
          <cell r="I112">
            <v>0</v>
          </cell>
          <cell r="J112">
            <v>0</v>
          </cell>
        </row>
        <row r="113">
          <cell r="B113" t="str">
            <v>MV-8</v>
          </cell>
          <cell r="C113" t="str">
            <v>Guadua Cepa de 5 Varas</v>
          </cell>
          <cell r="D113" t="str">
            <v>Un</v>
          </cell>
          <cell r="E113">
            <v>3371.0133599999999</v>
          </cell>
          <cell r="F113">
            <v>2</v>
          </cell>
          <cell r="G113">
            <v>0</v>
          </cell>
          <cell r="H113">
            <v>6742</v>
          </cell>
          <cell r="I113">
            <v>0</v>
          </cell>
          <cell r="J113">
            <v>0</v>
          </cell>
        </row>
        <row r="114">
          <cell r="B114" t="str">
            <v>MV-7</v>
          </cell>
          <cell r="C114" t="str">
            <v>Varillón de Sajo 0,025 x 0,04 x 2,80 Mt.</v>
          </cell>
          <cell r="D114" t="str">
            <v>Un</v>
          </cell>
          <cell r="E114">
            <v>2145.1903200000002</v>
          </cell>
          <cell r="F114">
            <v>3</v>
          </cell>
          <cell r="G114">
            <v>0</v>
          </cell>
          <cell r="H114">
            <v>6436</v>
          </cell>
          <cell r="I114">
            <v>0</v>
          </cell>
          <cell r="J114">
            <v>0</v>
          </cell>
        </row>
        <row r="115">
          <cell r="B115" t="str">
            <v>MV-15</v>
          </cell>
          <cell r="C115" t="str">
            <v>Puntilla de 1.5" a 3.5"</v>
          </cell>
          <cell r="D115" t="str">
            <v>Lb</v>
          </cell>
          <cell r="E115">
            <v>2113.4879999999998</v>
          </cell>
          <cell r="F115">
            <v>2</v>
          </cell>
          <cell r="G115">
            <v>0</v>
          </cell>
          <cell r="H115">
            <v>4227</v>
          </cell>
          <cell r="I115">
            <v>0</v>
          </cell>
          <cell r="J115">
            <v>0</v>
          </cell>
        </row>
        <row r="116">
          <cell r="B116" t="str">
            <v>MO-2</v>
          </cell>
          <cell r="C116" t="str">
            <v>Cuadrilla tipo II (1of + 2ay)</v>
          </cell>
          <cell r="D116" t="str">
            <v>Hr</v>
          </cell>
          <cell r="E116">
            <v>23842</v>
          </cell>
          <cell r="F116">
            <v>0.4</v>
          </cell>
          <cell r="G116">
            <v>0</v>
          </cell>
          <cell r="H116">
            <v>0</v>
          </cell>
          <cell r="I116">
            <v>9537</v>
          </cell>
          <cell r="J116">
            <v>0</v>
          </cell>
        </row>
        <row r="119">
          <cell r="B119" t="str">
            <v>7.AFIRMADO PARA SUSTITUCIÓN DEL TERRENO</v>
          </cell>
        </row>
        <row r="121">
          <cell r="B121" t="str">
            <v>ITEM No.</v>
          </cell>
          <cell r="C121" t="str">
            <v>Concepto</v>
          </cell>
          <cell r="D121" t="str">
            <v>Unidad</v>
          </cell>
          <cell r="E121" t="str">
            <v>Costo Directo</v>
          </cell>
          <cell r="G121" t="str">
            <v>H y E</v>
          </cell>
          <cell r="H121" t="str">
            <v>Materiales</v>
          </cell>
          <cell r="I121" t="str">
            <v>Mano de Obra</v>
          </cell>
          <cell r="J121" t="str">
            <v>Otros</v>
          </cell>
        </row>
        <row r="122">
          <cell r="B122" t="str">
            <v>7.1.</v>
          </cell>
          <cell r="C122" t="str">
            <v>Suministro, transporte e instalación afirmado para sustitución del terreno (Incluye transporte hasta la vereda Hojas Anchas del municipio de Supía)</v>
          </cell>
          <cell r="D122" t="str">
            <v>m3</v>
          </cell>
          <cell r="E122">
            <v>140614</v>
          </cell>
          <cell r="G122">
            <v>18493</v>
          </cell>
          <cell r="H122">
            <v>92465</v>
          </cell>
          <cell r="I122">
            <v>29656</v>
          </cell>
          <cell r="J122">
            <v>0</v>
          </cell>
        </row>
        <row r="123">
          <cell r="B123" t="str">
            <v>Código</v>
          </cell>
          <cell r="C123" t="str">
            <v>Descripción</v>
          </cell>
          <cell r="D123" t="str">
            <v>Unidad</v>
          </cell>
          <cell r="E123" t="str">
            <v>Costo. Unitario</v>
          </cell>
          <cell r="F123" t="str">
            <v>Cantidad</v>
          </cell>
          <cell r="G123" t="str">
            <v>H y E</v>
          </cell>
          <cell r="H123" t="str">
            <v>Materiales</v>
          </cell>
          <cell r="I123" t="str">
            <v>Mano de Obra</v>
          </cell>
          <cell r="J123" t="str">
            <v>Otros</v>
          </cell>
        </row>
        <row r="124">
          <cell r="B124" t="str">
            <v>HM-1</v>
          </cell>
          <cell r="C124" t="str">
            <v>Herramienta Menor General</v>
          </cell>
          <cell r="D124" t="str">
            <v>%</v>
          </cell>
          <cell r="E124">
            <v>29656</v>
          </cell>
          <cell r="F124">
            <v>0.1</v>
          </cell>
          <cell r="G124">
            <v>2966</v>
          </cell>
          <cell r="H124">
            <v>0</v>
          </cell>
          <cell r="I124">
            <v>0</v>
          </cell>
          <cell r="J124">
            <v>0</v>
          </cell>
        </row>
        <row r="125">
          <cell r="B125" t="str">
            <v>MO-3</v>
          </cell>
          <cell r="C125" t="str">
            <v>Cuadrilla tipo III (2of + 3ay)</v>
          </cell>
          <cell r="D125" t="str">
            <v>Hr</v>
          </cell>
          <cell r="E125">
            <v>41189</v>
          </cell>
          <cell r="F125">
            <v>0.72</v>
          </cell>
          <cell r="G125">
            <v>0</v>
          </cell>
          <cell r="H125">
            <v>0</v>
          </cell>
          <cell r="I125">
            <v>29656</v>
          </cell>
          <cell r="J125">
            <v>0</v>
          </cell>
        </row>
        <row r="126">
          <cell r="B126" t="str">
            <v>MC-9</v>
          </cell>
          <cell r="C126" t="str">
            <v>Afirmado tipo El Faro incluye transporte</v>
          </cell>
          <cell r="D126" t="str">
            <v>m3</v>
          </cell>
          <cell r="E126">
            <v>66046.5</v>
          </cell>
          <cell r="F126">
            <v>1.4</v>
          </cell>
          <cell r="G126">
            <v>0</v>
          </cell>
          <cell r="H126">
            <v>92465</v>
          </cell>
          <cell r="I126">
            <v>0</v>
          </cell>
          <cell r="J126">
            <v>0</v>
          </cell>
        </row>
        <row r="127">
          <cell r="B127" t="str">
            <v>AE-2</v>
          </cell>
          <cell r="C127" t="str">
            <v>Alquiler de Vibrocompactador tipo Rana</v>
          </cell>
          <cell r="D127" t="str">
            <v>Día</v>
          </cell>
          <cell r="E127">
            <v>46232.55</v>
          </cell>
          <cell r="F127">
            <v>0.4</v>
          </cell>
          <cell r="G127">
            <v>18493</v>
          </cell>
          <cell r="H127">
            <v>0</v>
          </cell>
          <cell r="I127">
            <v>0</v>
          </cell>
          <cell r="J127">
            <v>0</v>
          </cell>
        </row>
        <row r="129">
          <cell r="B129" t="str">
            <v>CAPITULO II: ADECUACIÓN BYPASS DE LA PTAP</v>
          </cell>
        </row>
        <row r="131">
          <cell r="B131" t="str">
            <v>8.RETIRO TUBERÍA EXISTENTE</v>
          </cell>
        </row>
        <row r="133">
          <cell r="B133" t="str">
            <v>ITEM No.</v>
          </cell>
          <cell r="C133" t="str">
            <v>Concepto</v>
          </cell>
          <cell r="D133" t="str">
            <v>Unidad</v>
          </cell>
          <cell r="E133" t="str">
            <v>Costo Directo</v>
          </cell>
          <cell r="G133" t="str">
            <v>H y E</v>
          </cell>
          <cell r="H133" t="str">
            <v>Materiales</v>
          </cell>
          <cell r="I133" t="str">
            <v>Mano de Obra</v>
          </cell>
          <cell r="J133" t="str">
            <v>Otros</v>
          </cell>
        </row>
        <row r="134">
          <cell r="B134" t="str">
            <v>8.1.</v>
          </cell>
          <cell r="C134" t="str">
            <v xml:space="preserve">Manejo-Movilización, retiro y disposicion tubería existente de bypass en Vehículo Automotor hasta una distancia de 15 Km </v>
          </cell>
          <cell r="D134" t="str">
            <v>ML</v>
          </cell>
          <cell r="E134">
            <v>38483</v>
          </cell>
          <cell r="G134">
            <v>27569</v>
          </cell>
          <cell r="H134">
            <v>0</v>
          </cell>
          <cell r="I134">
            <v>10914</v>
          </cell>
          <cell r="J134">
            <v>0</v>
          </cell>
        </row>
        <row r="135">
          <cell r="B135" t="str">
            <v>Código</v>
          </cell>
          <cell r="D135" t="str">
            <v>Unidad</v>
          </cell>
          <cell r="E135" t="str">
            <v>Costo. Unitario</v>
          </cell>
          <cell r="F135" t="str">
            <v>Cantidad</v>
          </cell>
          <cell r="G135" t="str">
            <v>H y E</v>
          </cell>
          <cell r="H135" t="str">
            <v>Materiales</v>
          </cell>
          <cell r="I135" t="str">
            <v>Mano de Obra</v>
          </cell>
          <cell r="J135" t="str">
            <v>Otros</v>
          </cell>
        </row>
        <row r="136">
          <cell r="B136" t="str">
            <v>HM-1</v>
          </cell>
          <cell r="C136" t="str">
            <v>Herramienta Menor General</v>
          </cell>
          <cell r="D136" t="str">
            <v>%</v>
          </cell>
          <cell r="E136">
            <v>10914</v>
          </cell>
          <cell r="F136">
            <v>0.1</v>
          </cell>
          <cell r="G136">
            <v>1091</v>
          </cell>
          <cell r="H136">
            <v>0</v>
          </cell>
          <cell r="I136">
            <v>0</v>
          </cell>
          <cell r="J136">
            <v>0</v>
          </cell>
        </row>
        <row r="137">
          <cell r="B137" t="str">
            <v>AV-3</v>
          </cell>
          <cell r="C137" t="str">
            <v>Volqueta hasta 12 .0 Toneladas</v>
          </cell>
          <cell r="D137" t="str">
            <v>Día</v>
          </cell>
          <cell r="E137">
            <v>490329.21600000001</v>
          </cell>
          <cell r="F137">
            <v>5.3999999999999999E-2</v>
          </cell>
          <cell r="G137">
            <v>26478</v>
          </cell>
          <cell r="H137">
            <v>0</v>
          </cell>
          <cell r="I137">
            <v>0</v>
          </cell>
          <cell r="J137">
            <v>0</v>
          </cell>
        </row>
        <row r="138">
          <cell r="B138" t="str">
            <v>MO-4</v>
          </cell>
          <cell r="C138" t="str">
            <v>Cuadrilla tipo IV (4ay) - Demolición, Cargue y Evacuación escombros</v>
          </cell>
          <cell r="D138" t="str">
            <v>Hr</v>
          </cell>
          <cell r="E138">
            <v>25986</v>
          </cell>
          <cell r="F138">
            <v>0.42</v>
          </cell>
          <cell r="G138">
            <v>0</v>
          </cell>
          <cell r="H138">
            <v>0</v>
          </cell>
          <cell r="I138">
            <v>10914</v>
          </cell>
          <cell r="J138">
            <v>0</v>
          </cell>
        </row>
        <row r="139">
          <cell r="B139" t="str">
            <v>AE-26</v>
          </cell>
          <cell r="C139" t="str">
            <v>Permiso Utilización Escombrera</v>
          </cell>
          <cell r="D139" t="str">
            <v>m3</v>
          </cell>
          <cell r="E139">
            <v>898.23239999999998</v>
          </cell>
          <cell r="F139">
            <v>1.5</v>
          </cell>
          <cell r="G139">
            <v>0</v>
          </cell>
        </row>
        <row r="141">
          <cell r="B141" t="str">
            <v>ITEM No.</v>
          </cell>
          <cell r="C141" t="str">
            <v>Concepto</v>
          </cell>
          <cell r="D141" t="str">
            <v>Unidad</v>
          </cell>
          <cell r="E141" t="str">
            <v>Costo Directo</v>
          </cell>
          <cell r="G141" t="str">
            <v>H y E</v>
          </cell>
          <cell r="H141" t="str">
            <v>Materiales</v>
          </cell>
          <cell r="I141" t="str">
            <v>Mano de Obra</v>
          </cell>
          <cell r="J141" t="str">
            <v>Otros</v>
          </cell>
        </row>
        <row r="142">
          <cell r="B142" t="str">
            <v>8.2.</v>
          </cell>
          <cell r="C142" t="str">
            <v>Suministro, transporte e instalación Pasamuro  HD Ø 6" EL x EL; Z= 450 mm  L= 500 mm (Tubería BYPASS) (Incluye transporte hasta la vereda Hojas Anchas del municipio de Supía)</v>
          </cell>
          <cell r="D142" t="str">
            <v>UN</v>
          </cell>
          <cell r="E142">
            <v>858859.91111999995</v>
          </cell>
          <cell r="G142">
            <v>6199</v>
          </cell>
          <cell r="H142">
            <v>787787</v>
          </cell>
          <cell r="I142">
            <v>61989</v>
          </cell>
          <cell r="J142">
            <v>2884.9111200000002</v>
          </cell>
        </row>
        <row r="143">
          <cell r="B143" t="str">
            <v>Código</v>
          </cell>
          <cell r="C143" t="str">
            <v>Descripción</v>
          </cell>
          <cell r="D143" t="str">
            <v>Unidad</v>
          </cell>
          <cell r="E143" t="str">
            <v>Costo. Unitario</v>
          </cell>
          <cell r="F143" t="str">
            <v>Cantidad</v>
          </cell>
          <cell r="G143" t="str">
            <v>H y E</v>
          </cell>
          <cell r="H143" t="str">
            <v>Materiales</v>
          </cell>
          <cell r="I143" t="str">
            <v>Mano de Obra</v>
          </cell>
          <cell r="J143" t="str">
            <v>Otros</v>
          </cell>
        </row>
        <row r="144">
          <cell r="B144" t="str">
            <v>PAS-2</v>
          </cell>
          <cell r="C144" t="str">
            <v>Pasamuro Ø 6" EL x EL; Z= 0.45m  L= 0.5m</v>
          </cell>
          <cell r="D144" t="str">
            <v>Un</v>
          </cell>
          <cell r="E144">
            <v>787787.00000000012</v>
          </cell>
          <cell r="F144">
            <v>1</v>
          </cell>
          <cell r="G144">
            <v>0</v>
          </cell>
          <cell r="H144">
            <v>787787</v>
          </cell>
          <cell r="I144">
            <v>0</v>
          </cell>
          <cell r="J144">
            <v>0</v>
          </cell>
        </row>
        <row r="145">
          <cell r="B145" t="str">
            <v>MO-8</v>
          </cell>
          <cell r="C145" t="str">
            <v>Cuadrilla tipo VIII - Instalación Tubería, Accesorios de Acueducto y Alcantarillado</v>
          </cell>
          <cell r="D145" t="str">
            <v>Hr</v>
          </cell>
          <cell r="E145">
            <v>23842</v>
          </cell>
          <cell r="F145">
            <v>2.6</v>
          </cell>
          <cell r="G145">
            <v>0</v>
          </cell>
          <cell r="H145">
            <v>0</v>
          </cell>
          <cell r="I145">
            <v>61989</v>
          </cell>
          <cell r="J145">
            <v>0</v>
          </cell>
        </row>
        <row r="146">
          <cell r="B146" t="str">
            <v>HM-1</v>
          </cell>
          <cell r="C146" t="str">
            <v>Herramienta Menor General</v>
          </cell>
          <cell r="D146" t="str">
            <v>%</v>
          </cell>
          <cell r="E146">
            <v>61989</v>
          </cell>
          <cell r="F146">
            <v>0.1</v>
          </cell>
          <cell r="G146">
            <v>6199</v>
          </cell>
          <cell r="H146">
            <v>0</v>
          </cell>
          <cell r="I146">
            <v>0</v>
          </cell>
          <cell r="J146">
            <v>0</v>
          </cell>
        </row>
        <row r="147">
          <cell r="B147" t="str">
            <v>AV-1</v>
          </cell>
          <cell r="C147" t="str">
            <v>Transporte en Camioneta hasta 1.5 Toneladas</v>
          </cell>
          <cell r="D147" t="str">
            <v>Día</v>
          </cell>
          <cell r="E147">
            <v>144245.55600000001</v>
          </cell>
          <cell r="F147">
            <v>0.02</v>
          </cell>
          <cell r="G147">
            <v>0</v>
          </cell>
          <cell r="H147">
            <v>0</v>
          </cell>
          <cell r="I147">
            <v>0</v>
          </cell>
          <cell r="J147">
            <v>2884.9111200000002</v>
          </cell>
        </row>
        <row r="150">
          <cell r="B150" t="str">
            <v>ITEM No.</v>
          </cell>
          <cell r="C150" t="str">
            <v>Concepto</v>
          </cell>
          <cell r="D150" t="str">
            <v>Unidad</v>
          </cell>
          <cell r="E150" t="str">
            <v>Costo Directo</v>
          </cell>
          <cell r="G150" t="str">
            <v>H y E</v>
          </cell>
          <cell r="H150" t="str">
            <v>Materiales</v>
          </cell>
          <cell r="I150" t="str">
            <v>Mano de Obra</v>
          </cell>
          <cell r="J150" t="str">
            <v>Otros</v>
          </cell>
        </row>
        <row r="151">
          <cell r="B151" t="str">
            <v>8.3.</v>
          </cell>
          <cell r="C151" t="str">
            <v>Instalación Válvula de compuerta elástica EL X EL Ø6" (EXISTENTE). Cuerpo de Hierro (Tubería BYPASS)</v>
          </cell>
          <cell r="D151" t="str">
            <v>UN</v>
          </cell>
          <cell r="E151">
            <v>182372.91112</v>
          </cell>
          <cell r="G151">
            <v>0</v>
          </cell>
          <cell r="H151">
            <v>65046</v>
          </cell>
          <cell r="I151">
            <v>114442</v>
          </cell>
          <cell r="J151">
            <v>2884.9111200000002</v>
          </cell>
        </row>
        <row r="152">
          <cell r="B152" t="str">
            <v>Código</v>
          </cell>
          <cell r="C152" t="str">
            <v>Descripción</v>
          </cell>
          <cell r="D152" t="str">
            <v>Unidad</v>
          </cell>
          <cell r="E152" t="str">
            <v>Costo. Unitario</v>
          </cell>
          <cell r="F152" t="str">
            <v>Cantidad</v>
          </cell>
          <cell r="G152" t="str">
            <v>H y E</v>
          </cell>
          <cell r="H152" t="str">
            <v>Materiales</v>
          </cell>
          <cell r="I152" t="str">
            <v>Mano de Obra</v>
          </cell>
          <cell r="J152" t="str">
            <v>Otros</v>
          </cell>
        </row>
        <row r="153">
          <cell r="B153" t="str">
            <v>MO-8</v>
          </cell>
          <cell r="C153" t="str">
            <v>Cuadrilla tipo VIII - Instalación Tubería, Accesorios de Acueducto y Alcantarillado</v>
          </cell>
          <cell r="D153" t="str">
            <v>Hr</v>
          </cell>
          <cell r="E153">
            <v>23842</v>
          </cell>
          <cell r="F153">
            <v>4.8</v>
          </cell>
          <cell r="G153">
            <v>0</v>
          </cell>
          <cell r="H153">
            <v>0</v>
          </cell>
          <cell r="I153">
            <v>114442</v>
          </cell>
          <cell r="J153">
            <v>0</v>
          </cell>
        </row>
        <row r="154">
          <cell r="B154" t="str">
            <v>HM-1</v>
          </cell>
          <cell r="C154" t="str">
            <v>Herramienta Menor General</v>
          </cell>
          <cell r="D154" t="str">
            <v>%</v>
          </cell>
          <cell r="E154">
            <v>114442</v>
          </cell>
          <cell r="F154">
            <v>0.1</v>
          </cell>
          <cell r="G154">
            <v>11444</v>
          </cell>
          <cell r="H154">
            <v>0</v>
          </cell>
          <cell r="I154">
            <v>0</v>
          </cell>
          <cell r="J154">
            <v>0</v>
          </cell>
        </row>
        <row r="155">
          <cell r="B155" t="str">
            <v>AV-1</v>
          </cell>
          <cell r="C155" t="str">
            <v>Transporte en Camioneta hasta 1.5 Toneladas</v>
          </cell>
          <cell r="D155" t="str">
            <v>Día</v>
          </cell>
          <cell r="E155">
            <v>144245.55600000001</v>
          </cell>
          <cell r="F155">
            <v>0.02</v>
          </cell>
          <cell r="G155">
            <v>0</v>
          </cell>
          <cell r="H155">
            <v>0</v>
          </cell>
          <cell r="I155">
            <v>0</v>
          </cell>
          <cell r="J155">
            <v>2884.9111200000002</v>
          </cell>
        </row>
        <row r="156">
          <cell r="B156" t="str">
            <v>MC-23</v>
          </cell>
          <cell r="C156" t="str">
            <v>Concreto  (21Mpa) Producido en Obra</v>
          </cell>
          <cell r="D156" t="str">
            <v>m3</v>
          </cell>
          <cell r="E156">
            <v>458260</v>
          </cell>
          <cell r="F156">
            <v>0.1</v>
          </cell>
          <cell r="G156">
            <v>0</v>
          </cell>
          <cell r="H156">
            <v>45826</v>
          </cell>
          <cell r="I156">
            <v>0</v>
          </cell>
          <cell r="J156">
            <v>0</v>
          </cell>
        </row>
        <row r="157">
          <cell r="B157" t="str">
            <v>AC-1</v>
          </cell>
          <cell r="C157" t="str">
            <v>Limpiador Removedor 1/4 760gr</v>
          </cell>
          <cell r="D157" t="str">
            <v>Un</v>
          </cell>
          <cell r="E157">
            <v>32477.705910000001</v>
          </cell>
          <cell r="F157">
            <v>0.2</v>
          </cell>
          <cell r="G157">
            <v>0</v>
          </cell>
          <cell r="H157">
            <v>6496</v>
          </cell>
          <cell r="I157">
            <v>0</v>
          </cell>
          <cell r="J157">
            <v>0</v>
          </cell>
        </row>
        <row r="158">
          <cell r="B158" t="str">
            <v>APB-16</v>
          </cell>
          <cell r="C158" t="str">
            <v>Lubricante para Tubería  PVC  (Tarro de 4 Kg)</v>
          </cell>
          <cell r="D158" t="str">
            <v>Kg</v>
          </cell>
          <cell r="E158">
            <v>127243.86597</v>
          </cell>
          <cell r="F158">
            <v>0.1</v>
          </cell>
          <cell r="G158">
            <v>0</v>
          </cell>
          <cell r="H158">
            <v>12724</v>
          </cell>
          <cell r="I158">
            <v>0</v>
          </cell>
          <cell r="J158">
            <v>0</v>
          </cell>
        </row>
        <row r="160">
          <cell r="B160" t="str">
            <v>ITEM No.</v>
          </cell>
          <cell r="C160" t="str">
            <v>Concepto</v>
          </cell>
          <cell r="D160" t="str">
            <v>Unidad</v>
          </cell>
          <cell r="E160" t="str">
            <v>Costo Directo</v>
          </cell>
          <cell r="G160" t="str">
            <v>H y E</v>
          </cell>
          <cell r="H160" t="str">
            <v>Materiales</v>
          </cell>
          <cell r="I160" t="str">
            <v>Mano de Obra</v>
          </cell>
          <cell r="J160" t="str">
            <v>Otros</v>
          </cell>
        </row>
        <row r="161">
          <cell r="B161" t="str">
            <v>8.4.</v>
          </cell>
          <cell r="C161" t="str">
            <v>Suministro, transporte e instalación Válvula de compuerta elástica EL X EL Ø 6" Vastago no ascendente. Cuerpo de Hierro (Tubería BYPASS) (Incluye transporte hasta la vereda Hojas Anchas del municipio de Supía)</v>
          </cell>
          <cell r="D161" t="str">
            <v>UN</v>
          </cell>
          <cell r="E161">
            <v>1476106.9111200001</v>
          </cell>
          <cell r="G161">
            <v>10252</v>
          </cell>
          <cell r="H161">
            <v>1360449</v>
          </cell>
          <cell r="I161">
            <v>102521</v>
          </cell>
          <cell r="J161">
            <v>2884.9111200000002</v>
          </cell>
        </row>
        <row r="162">
          <cell r="B162" t="str">
            <v>Código</v>
          </cell>
          <cell r="C162" t="str">
            <v>Descripción</v>
          </cell>
          <cell r="D162" t="str">
            <v>Unidad</v>
          </cell>
          <cell r="E162" t="str">
            <v>Costo. Unitario</v>
          </cell>
          <cell r="F162" t="str">
            <v>Cantidad</v>
          </cell>
          <cell r="G162" t="str">
            <v>H y E</v>
          </cell>
          <cell r="H162" t="str">
            <v>Materiales</v>
          </cell>
          <cell r="I162" t="str">
            <v>Mano de Obra</v>
          </cell>
          <cell r="J162" t="str">
            <v>Otros</v>
          </cell>
        </row>
        <row r="163">
          <cell r="B163" t="str">
            <v>AC-17</v>
          </cell>
          <cell r="C163" t="str">
            <v>Válvula de Compuerta elástica vástago no ascendente Hf de 6" para Acueducto E.L</v>
          </cell>
          <cell r="D163" t="str">
            <v>Un</v>
          </cell>
          <cell r="E163">
            <v>1353953.25</v>
          </cell>
          <cell r="F163">
            <v>1</v>
          </cell>
          <cell r="G163">
            <v>0</v>
          </cell>
          <cell r="H163">
            <v>1353953</v>
          </cell>
          <cell r="I163">
            <v>0</v>
          </cell>
          <cell r="J163">
            <v>0</v>
          </cell>
        </row>
        <row r="164">
          <cell r="B164" t="str">
            <v>MO-8</v>
          </cell>
          <cell r="C164" t="str">
            <v>Cuadrilla tipo VIII - Instalación Tubería, Accesorios de Acueducto y Alcantarillado</v>
          </cell>
          <cell r="D164" t="str">
            <v>Hr</v>
          </cell>
          <cell r="E164">
            <v>23842</v>
          </cell>
          <cell r="F164">
            <v>4.3</v>
          </cell>
          <cell r="G164">
            <v>0</v>
          </cell>
          <cell r="H164">
            <v>0</v>
          </cell>
          <cell r="I164">
            <v>102521</v>
          </cell>
          <cell r="J164">
            <v>0</v>
          </cell>
        </row>
        <row r="165">
          <cell r="B165" t="str">
            <v>AC-1</v>
          </cell>
          <cell r="C165" t="str">
            <v>Limpiador Removedor 1/4 760gr</v>
          </cell>
          <cell r="D165" t="str">
            <v>Un</v>
          </cell>
          <cell r="E165">
            <v>32477.705910000001</v>
          </cell>
          <cell r="F165">
            <v>0.2</v>
          </cell>
          <cell r="G165">
            <v>0</v>
          </cell>
          <cell r="H165">
            <v>6496</v>
          </cell>
          <cell r="I165">
            <v>0</v>
          </cell>
          <cell r="J165">
            <v>0</v>
          </cell>
        </row>
        <row r="166">
          <cell r="B166" t="str">
            <v>APB-16</v>
          </cell>
          <cell r="C166" t="str">
            <v>Lubricante para Tubería  PVC  (Tarro de 4 Kg)</v>
          </cell>
          <cell r="D166" t="str">
            <v>Kg</v>
          </cell>
          <cell r="E166">
            <v>127243.86597</v>
          </cell>
          <cell r="F166">
            <v>0.1</v>
          </cell>
          <cell r="G166">
            <v>0</v>
          </cell>
          <cell r="H166">
            <v>12724</v>
          </cell>
          <cell r="I166">
            <v>0</v>
          </cell>
          <cell r="J166">
            <v>0</v>
          </cell>
        </row>
        <row r="167">
          <cell r="B167" t="str">
            <v>AV-1</v>
          </cell>
          <cell r="C167" t="str">
            <v>Transporte en Camioneta hasta 1.5 Toneladas</v>
          </cell>
          <cell r="D167" t="str">
            <v>Día</v>
          </cell>
          <cell r="E167">
            <v>144245.55600000001</v>
          </cell>
          <cell r="F167">
            <v>0.02</v>
          </cell>
          <cell r="G167">
            <v>0</v>
          </cell>
          <cell r="H167">
            <v>0</v>
          </cell>
          <cell r="I167">
            <v>0</v>
          </cell>
          <cell r="J167">
            <v>2884.9111200000002</v>
          </cell>
        </row>
        <row r="168">
          <cell r="B168" t="str">
            <v>HM-1</v>
          </cell>
          <cell r="C168" t="str">
            <v>Herramienta Menor General</v>
          </cell>
          <cell r="D168" t="str">
            <v>%</v>
          </cell>
          <cell r="E168">
            <v>102521</v>
          </cell>
          <cell r="F168">
            <v>0.1</v>
          </cell>
          <cell r="G168">
            <v>10252</v>
          </cell>
          <cell r="H168">
            <v>0</v>
          </cell>
          <cell r="I168">
            <v>0</v>
          </cell>
          <cell r="J168">
            <v>0</v>
          </cell>
        </row>
        <row r="171">
          <cell r="B171" t="str">
            <v>ITEM No.</v>
          </cell>
          <cell r="C171" t="str">
            <v>Concepto</v>
          </cell>
          <cell r="D171" t="str">
            <v>Unidad</v>
          </cell>
          <cell r="E171" t="str">
            <v>Costo Directo</v>
          </cell>
          <cell r="G171" t="str">
            <v>H y E</v>
          </cell>
          <cell r="H171" t="str">
            <v>Materiales</v>
          </cell>
          <cell r="I171" t="str">
            <v>Mano de Obra</v>
          </cell>
          <cell r="J171" t="str">
            <v>Otros</v>
          </cell>
        </row>
        <row r="172">
          <cell r="B172" t="str">
            <v>8.5.</v>
          </cell>
          <cell r="C172" t="str">
            <v>Suministro, transporte e instalación Tuberia Ø 6" PVC RDE 21 (Tubería BYPASS) Extremo liso NTC 382 (Incluye transporte hasta la vereda Hojas Anchas del municipio de Supía)</v>
          </cell>
          <cell r="D172" t="str">
            <v>ML</v>
          </cell>
          <cell r="E172">
            <v>190684.91112</v>
          </cell>
          <cell r="G172">
            <v>477</v>
          </cell>
          <cell r="H172">
            <v>182555</v>
          </cell>
          <cell r="I172">
            <v>4768</v>
          </cell>
          <cell r="J172">
            <v>2884.9111200000002</v>
          </cell>
        </row>
        <row r="173">
          <cell r="C173" t="str">
            <v>Descripción</v>
          </cell>
          <cell r="D173" t="str">
            <v>Unidad</v>
          </cell>
          <cell r="E173" t="str">
            <v>Costo. Unitario</v>
          </cell>
          <cell r="F173" t="str">
            <v>Cantidad</v>
          </cell>
          <cell r="G173" t="str">
            <v>H y E</v>
          </cell>
          <cell r="H173" t="str">
            <v>Materiales</v>
          </cell>
          <cell r="I173" t="str">
            <v>Mano de Obra</v>
          </cell>
          <cell r="J173" t="str">
            <v>Otros</v>
          </cell>
        </row>
        <row r="174">
          <cell r="B174" t="str">
            <v>HM-1</v>
          </cell>
          <cell r="C174" t="str">
            <v>Herramienta Menor General</v>
          </cell>
          <cell r="D174" t="str">
            <v>%</v>
          </cell>
          <cell r="E174">
            <v>4768</v>
          </cell>
          <cell r="F174">
            <v>0.1</v>
          </cell>
          <cell r="G174">
            <v>477</v>
          </cell>
          <cell r="H174">
            <v>0</v>
          </cell>
          <cell r="I174">
            <v>0</v>
          </cell>
          <cell r="J174">
            <v>0</v>
          </cell>
        </row>
        <row r="175">
          <cell r="B175" t="str">
            <v>MO-8</v>
          </cell>
          <cell r="C175" t="str">
            <v>Cuadrilla tipo VIII - Instalación Tubería, Accesorios de Acueducto y Alcantarillado</v>
          </cell>
          <cell r="D175" t="str">
            <v>Hr</v>
          </cell>
          <cell r="E175">
            <v>23842</v>
          </cell>
          <cell r="F175">
            <v>0.2</v>
          </cell>
          <cell r="G175">
            <v>0</v>
          </cell>
          <cell r="H175">
            <v>0</v>
          </cell>
          <cell r="I175">
            <v>4768</v>
          </cell>
          <cell r="J175">
            <v>0</v>
          </cell>
        </row>
        <row r="176">
          <cell r="B176" t="str">
            <v>AP-161</v>
          </cell>
          <cell r="C176" t="str">
            <v>Tubería Presión RDE 21  200 PSI de 6"</v>
          </cell>
          <cell r="D176" t="str">
            <v>ml</v>
          </cell>
          <cell r="E176">
            <v>166582.92260999998</v>
          </cell>
          <cell r="F176">
            <v>1</v>
          </cell>
          <cell r="G176">
            <v>0</v>
          </cell>
          <cell r="H176">
            <v>166583</v>
          </cell>
          <cell r="I176">
            <v>0</v>
          </cell>
          <cell r="J176">
            <v>0</v>
          </cell>
        </row>
        <row r="177">
          <cell r="B177" t="str">
            <v>AC-1</v>
          </cell>
          <cell r="C177" t="str">
            <v>Limpiador Removedor 1/4 760gr</v>
          </cell>
          <cell r="D177" t="str">
            <v>Un</v>
          </cell>
          <cell r="E177">
            <v>32477.705910000001</v>
          </cell>
          <cell r="F177">
            <v>0.1</v>
          </cell>
          <cell r="G177">
            <v>0</v>
          </cell>
          <cell r="H177">
            <v>3248</v>
          </cell>
          <cell r="I177">
            <v>0</v>
          </cell>
          <cell r="J177">
            <v>0</v>
          </cell>
        </row>
        <row r="178">
          <cell r="B178" t="str">
            <v>APB-16</v>
          </cell>
          <cell r="C178" t="str">
            <v>Lubricante para Tubería  PVC  (Tarro de 4 Kg)</v>
          </cell>
          <cell r="D178" t="str">
            <v>Kg</v>
          </cell>
          <cell r="E178">
            <v>127243.86597</v>
          </cell>
          <cell r="F178">
            <v>0.1</v>
          </cell>
          <cell r="G178">
            <v>0</v>
          </cell>
          <cell r="H178">
            <v>12724</v>
          </cell>
          <cell r="I178">
            <v>0</v>
          </cell>
          <cell r="J178">
            <v>0</v>
          </cell>
        </row>
        <row r="179">
          <cell r="B179" t="str">
            <v>AV-1</v>
          </cell>
          <cell r="C179" t="str">
            <v>Transporte en Camioneta hasta 1.5 Toneladas</v>
          </cell>
          <cell r="D179" t="str">
            <v>Día</v>
          </cell>
          <cell r="E179">
            <v>144245.55600000001</v>
          </cell>
          <cell r="F179">
            <v>0.02</v>
          </cell>
          <cell r="G179">
            <v>0</v>
          </cell>
          <cell r="H179">
            <v>0</v>
          </cell>
          <cell r="I179">
            <v>0</v>
          </cell>
          <cell r="J179">
            <v>2884.9111200000002</v>
          </cell>
        </row>
        <row r="181">
          <cell r="B181" t="str">
            <v>ITEM No.</v>
          </cell>
          <cell r="C181" t="str">
            <v>Concepto</v>
          </cell>
          <cell r="D181" t="str">
            <v>Unidad</v>
          </cell>
          <cell r="E181" t="str">
            <v>Costo Directo</v>
          </cell>
          <cell r="G181" t="str">
            <v>H y E</v>
          </cell>
          <cell r="H181" t="str">
            <v>Materiales</v>
          </cell>
          <cell r="I181" t="str">
            <v>Mano de Obra</v>
          </cell>
          <cell r="J181" t="str">
            <v>Otros</v>
          </cell>
        </row>
        <row r="182">
          <cell r="B182" t="str">
            <v>8.6.</v>
          </cell>
          <cell r="C182" t="str">
            <v>Suministro, transporte e instalación Codo HD EL X EL 90° Ø 6" (Tubería BYPASS) (Incluye transporte hasta la vereda Hojas Anchas del municipio de Supía)</v>
          </cell>
          <cell r="D182" t="str">
            <v>UN</v>
          </cell>
          <cell r="E182">
            <v>480605.91112</v>
          </cell>
          <cell r="G182">
            <v>7153</v>
          </cell>
          <cell r="H182">
            <v>399042</v>
          </cell>
          <cell r="I182">
            <v>71526</v>
          </cell>
          <cell r="J182">
            <v>2884.9111200000002</v>
          </cell>
        </row>
        <row r="183">
          <cell r="C183" t="str">
            <v>Descripción</v>
          </cell>
          <cell r="D183" t="str">
            <v>Unidad</v>
          </cell>
          <cell r="E183" t="str">
            <v>Costo. Unitario</v>
          </cell>
          <cell r="F183" t="str">
            <v>Cantidad</v>
          </cell>
          <cell r="G183" t="str">
            <v>H y E</v>
          </cell>
          <cell r="H183" t="str">
            <v>Materiales</v>
          </cell>
          <cell r="I183" t="str">
            <v>Mano de Obra</v>
          </cell>
          <cell r="J183" t="str">
            <v>Otros</v>
          </cell>
        </row>
        <row r="184">
          <cell r="B184" t="str">
            <v>CO-37</v>
          </cell>
          <cell r="C184" t="str">
            <v>Codo HD 150 mm (6") x 90º  Extremo Liso</v>
          </cell>
          <cell r="D184" t="str">
            <v>Un</v>
          </cell>
          <cell r="E184">
            <v>383069.7</v>
          </cell>
          <cell r="F184">
            <v>1</v>
          </cell>
          <cell r="G184">
            <v>0</v>
          </cell>
          <cell r="H184">
            <v>383070</v>
          </cell>
          <cell r="I184">
            <v>0</v>
          </cell>
          <cell r="J184">
            <v>0</v>
          </cell>
        </row>
        <row r="185">
          <cell r="B185" t="str">
            <v>MO-8</v>
          </cell>
          <cell r="C185" t="str">
            <v>Cuadrilla tipo VIII - Instalación Tubería, Accesorios de Acueducto y Alcantarillado</v>
          </cell>
          <cell r="D185" t="str">
            <v>Hr</v>
          </cell>
          <cell r="E185">
            <v>23842</v>
          </cell>
          <cell r="F185">
            <v>3</v>
          </cell>
          <cell r="G185">
            <v>0</v>
          </cell>
          <cell r="H185">
            <v>0</v>
          </cell>
          <cell r="I185">
            <v>71526</v>
          </cell>
          <cell r="J185">
            <v>0</v>
          </cell>
        </row>
        <row r="186">
          <cell r="B186" t="str">
            <v>AC-1</v>
          </cell>
          <cell r="C186" t="str">
            <v>Limpiador Removedor 1/4 760gr</v>
          </cell>
          <cell r="D186" t="str">
            <v>Un</v>
          </cell>
          <cell r="E186">
            <v>32477.705910000001</v>
          </cell>
          <cell r="F186">
            <v>0.1</v>
          </cell>
          <cell r="G186">
            <v>0</v>
          </cell>
          <cell r="H186">
            <v>3248</v>
          </cell>
          <cell r="I186">
            <v>0</v>
          </cell>
          <cell r="J186">
            <v>0</v>
          </cell>
        </row>
        <row r="187">
          <cell r="B187" t="str">
            <v>APB-16</v>
          </cell>
          <cell r="C187" t="str">
            <v>Lubricante para Tubería  PVC  (Tarro de 4 Kg)</v>
          </cell>
          <cell r="D187" t="str">
            <v>Kg</v>
          </cell>
          <cell r="E187">
            <v>127243.86597</v>
          </cell>
          <cell r="F187">
            <v>0.1</v>
          </cell>
          <cell r="G187">
            <v>0</v>
          </cell>
          <cell r="H187">
            <v>12724</v>
          </cell>
          <cell r="I187">
            <v>0</v>
          </cell>
          <cell r="J187">
            <v>0</v>
          </cell>
        </row>
        <row r="188">
          <cell r="B188" t="str">
            <v>AV-1</v>
          </cell>
          <cell r="C188" t="str">
            <v>Transporte en Camioneta hasta 1.5 Toneladas</v>
          </cell>
          <cell r="D188" t="str">
            <v>Día</v>
          </cell>
          <cell r="E188">
            <v>144245.55600000001</v>
          </cell>
          <cell r="F188">
            <v>0.02</v>
          </cell>
          <cell r="G188">
            <v>0</v>
          </cell>
          <cell r="H188">
            <v>0</v>
          </cell>
          <cell r="I188">
            <v>0</v>
          </cell>
          <cell r="J188">
            <v>2884.9111200000002</v>
          </cell>
        </row>
        <row r="189">
          <cell r="B189" t="str">
            <v>HM-1</v>
          </cell>
          <cell r="C189" t="str">
            <v>Herramienta Menor General</v>
          </cell>
          <cell r="D189" t="str">
            <v>%</v>
          </cell>
          <cell r="E189">
            <v>71526</v>
          </cell>
          <cell r="F189">
            <v>0.1</v>
          </cell>
          <cell r="G189">
            <v>7153</v>
          </cell>
          <cell r="H189">
            <v>0</v>
          </cell>
          <cell r="I189">
            <v>0</v>
          </cell>
          <cell r="J189">
            <v>0</v>
          </cell>
        </row>
        <row r="192">
          <cell r="B192" t="str">
            <v>ITEM No.</v>
          </cell>
          <cell r="C192" t="str">
            <v>Concepto</v>
          </cell>
          <cell r="D192" t="str">
            <v>Unidad</v>
          </cell>
          <cell r="E192" t="str">
            <v>Costo Directo</v>
          </cell>
          <cell r="G192" t="str">
            <v>H y E</v>
          </cell>
          <cell r="H192" t="str">
            <v>Materiales</v>
          </cell>
          <cell r="I192" t="str">
            <v>Mano de Obra</v>
          </cell>
          <cell r="J192" t="str">
            <v>Otros</v>
          </cell>
        </row>
        <row r="193">
          <cell r="B193" t="str">
            <v>8.7.</v>
          </cell>
          <cell r="C193" t="str">
            <v>Suministro, transporte e instalación (Tubería BYPASS) Tee HD EL X EL Ø 6"X6" (Incluye transporte hasta la vereda Hojas Anchas del municipio de Supía)</v>
          </cell>
          <cell r="D193" t="str">
            <v>UN</v>
          </cell>
          <cell r="E193">
            <v>573070.91111999995</v>
          </cell>
          <cell r="G193">
            <v>7153</v>
          </cell>
          <cell r="H193">
            <v>491507</v>
          </cell>
          <cell r="I193">
            <v>71526</v>
          </cell>
          <cell r="J193">
            <v>2884.9111200000002</v>
          </cell>
        </row>
        <row r="194">
          <cell r="C194" t="str">
            <v>Descripción</v>
          </cell>
          <cell r="D194" t="str">
            <v>Unidad</v>
          </cell>
          <cell r="E194" t="str">
            <v>Costo. Unitario</v>
          </cell>
          <cell r="F194" t="str">
            <v>Cantidad</v>
          </cell>
          <cell r="G194" t="str">
            <v>H y E</v>
          </cell>
          <cell r="H194" t="str">
            <v>Materiales</v>
          </cell>
          <cell r="I194" t="str">
            <v>Mano de Obra</v>
          </cell>
          <cell r="J194" t="str">
            <v>Otros</v>
          </cell>
        </row>
        <row r="195">
          <cell r="B195" t="str">
            <v>TEE-24</v>
          </cell>
          <cell r="C195" t="str">
            <v>Tee HD 6" x 6" (150 mm x 150 mm) Extremo liso</v>
          </cell>
          <cell r="D195" t="str">
            <v>Un</v>
          </cell>
          <cell r="E195">
            <v>475534.8</v>
          </cell>
          <cell r="F195">
            <v>1</v>
          </cell>
          <cell r="G195">
            <v>0</v>
          </cell>
          <cell r="H195">
            <v>475535</v>
          </cell>
          <cell r="I195">
            <v>0</v>
          </cell>
          <cell r="J195">
            <v>0</v>
          </cell>
        </row>
        <row r="196">
          <cell r="B196" t="str">
            <v>MO-8</v>
          </cell>
          <cell r="C196" t="str">
            <v>Cuadrilla tipo VIII - Instalación Tubería, Accesorios de Acueducto y Alcantarillado</v>
          </cell>
          <cell r="D196" t="str">
            <v>Hr</v>
          </cell>
          <cell r="E196">
            <v>23842</v>
          </cell>
          <cell r="F196">
            <v>3</v>
          </cell>
          <cell r="G196">
            <v>0</v>
          </cell>
          <cell r="H196">
            <v>0</v>
          </cell>
          <cell r="I196">
            <v>71526</v>
          </cell>
          <cell r="J196">
            <v>0</v>
          </cell>
        </row>
        <row r="197">
          <cell r="B197" t="str">
            <v>AC-1</v>
          </cell>
          <cell r="C197" t="str">
            <v>Limpiador Removedor 1/4 760gr</v>
          </cell>
          <cell r="D197" t="str">
            <v>Un</v>
          </cell>
          <cell r="E197">
            <v>32477.705910000001</v>
          </cell>
          <cell r="F197">
            <v>0.1</v>
          </cell>
          <cell r="G197">
            <v>0</v>
          </cell>
          <cell r="H197">
            <v>3248</v>
          </cell>
          <cell r="I197">
            <v>0</v>
          </cell>
          <cell r="J197">
            <v>0</v>
          </cell>
        </row>
        <row r="198">
          <cell r="B198" t="str">
            <v>APB-16</v>
          </cell>
          <cell r="C198" t="str">
            <v>Lubricante para Tubería  PVC  (Tarro de 4 Kg)</v>
          </cell>
          <cell r="D198" t="str">
            <v>Kg</v>
          </cell>
          <cell r="E198">
            <v>127243.86597</v>
          </cell>
          <cell r="F198">
            <v>0.1</v>
          </cell>
          <cell r="G198">
            <v>0</v>
          </cell>
          <cell r="H198">
            <v>12724</v>
          </cell>
          <cell r="I198">
            <v>0</v>
          </cell>
          <cell r="J198">
            <v>0</v>
          </cell>
        </row>
        <row r="199">
          <cell r="B199" t="str">
            <v>AV-1</v>
          </cell>
          <cell r="C199" t="str">
            <v>Transporte en Camioneta hasta 1.5 Toneladas</v>
          </cell>
          <cell r="D199" t="str">
            <v>Día</v>
          </cell>
          <cell r="E199">
            <v>144245.55600000001</v>
          </cell>
          <cell r="F199">
            <v>0.02</v>
          </cell>
          <cell r="G199">
            <v>0</v>
          </cell>
          <cell r="H199">
            <v>0</v>
          </cell>
          <cell r="I199">
            <v>0</v>
          </cell>
          <cell r="J199">
            <v>2884.9111200000002</v>
          </cell>
        </row>
        <row r="200">
          <cell r="B200" t="str">
            <v>HM-1</v>
          </cell>
          <cell r="C200" t="str">
            <v>Herramienta Menor General</v>
          </cell>
          <cell r="D200" t="str">
            <v>%</v>
          </cell>
          <cell r="E200">
            <v>71526</v>
          </cell>
          <cell r="F200">
            <v>0.1</v>
          </cell>
          <cell r="G200">
            <v>7153</v>
          </cell>
          <cell r="H200">
            <v>0</v>
          </cell>
          <cell r="I200">
            <v>0</v>
          </cell>
          <cell r="J200">
            <v>0</v>
          </cell>
        </row>
        <row r="202">
          <cell r="B202" t="str">
            <v>CAPITULO III: FLOCULACIÓN</v>
          </cell>
        </row>
        <row r="204">
          <cell r="B204" t="str">
            <v>9.SUMINISTRO E INSTALACIÓN DE TUBERÍA PVC CON SUS UNIONES ESTÁNDAR</v>
          </cell>
        </row>
        <row r="206">
          <cell r="B206" t="str">
            <v>ITEM No.</v>
          </cell>
          <cell r="C206" t="str">
            <v>Concepto</v>
          </cell>
          <cell r="D206" t="str">
            <v>Unidad</v>
          </cell>
          <cell r="E206" t="str">
            <v>Costo Directo</v>
          </cell>
          <cell r="G206" t="str">
            <v>H y E</v>
          </cell>
          <cell r="H206" t="str">
            <v>Materiales</v>
          </cell>
          <cell r="I206" t="str">
            <v>Mano de Obra</v>
          </cell>
          <cell r="J206" t="str">
            <v>Otros</v>
          </cell>
        </row>
        <row r="207">
          <cell r="B207" t="str">
            <v>9.1.</v>
          </cell>
          <cell r="C207" t="str">
            <v>Suministro, transporte e instalación Tuberia Ø 4" PVC RDE 21 (Desagüe floculadores) Presión extremo liso NTC 382 (Incluye transporte hasta la vereda Hojas Anchas del municipio de Supía)</v>
          </cell>
          <cell r="D207" t="str">
            <v>ML</v>
          </cell>
          <cell r="E207">
            <v>76346.911120000004</v>
          </cell>
          <cell r="G207">
            <v>477</v>
          </cell>
          <cell r="H207">
            <v>68217</v>
          </cell>
          <cell r="I207">
            <v>4768</v>
          </cell>
          <cell r="J207">
            <v>2884.9111200000002</v>
          </cell>
        </row>
        <row r="208">
          <cell r="C208" t="str">
            <v>Descripción</v>
          </cell>
          <cell r="D208" t="str">
            <v>Unidad</v>
          </cell>
          <cell r="E208" t="str">
            <v>Costo. Unitario</v>
          </cell>
          <cell r="F208" t="str">
            <v>Cantidad</v>
          </cell>
          <cell r="G208" t="str">
            <v>H y E</v>
          </cell>
          <cell r="H208" t="str">
            <v>Materiales</v>
          </cell>
          <cell r="I208" t="str">
            <v>Mano de Obra</v>
          </cell>
          <cell r="J208" t="str">
            <v>Otros</v>
          </cell>
        </row>
        <row r="209">
          <cell r="B209" t="str">
            <v>HM-1</v>
          </cell>
          <cell r="C209" t="str">
            <v>Herramienta Menor General</v>
          </cell>
          <cell r="D209" t="str">
            <v>%</v>
          </cell>
          <cell r="E209">
            <v>4768</v>
          </cell>
          <cell r="F209">
            <v>0.1</v>
          </cell>
          <cell r="G209">
            <v>477</v>
          </cell>
          <cell r="H209">
            <v>0</v>
          </cell>
          <cell r="I209">
            <v>0</v>
          </cell>
          <cell r="J209">
            <v>0</v>
          </cell>
        </row>
        <row r="210">
          <cell r="B210" t="str">
            <v>MO-8</v>
          </cell>
          <cell r="C210" t="str">
            <v>Cuadrilla tipo VIII - Instalación Tubería, Accesorios de Acueducto y Alcantarillado</v>
          </cell>
          <cell r="D210" t="str">
            <v>Hr</v>
          </cell>
          <cell r="E210">
            <v>23842</v>
          </cell>
          <cell r="F210">
            <v>0.2</v>
          </cell>
          <cell r="G210">
            <v>0</v>
          </cell>
          <cell r="H210">
            <v>0</v>
          </cell>
          <cell r="I210">
            <v>4768</v>
          </cell>
          <cell r="J210">
            <v>0</v>
          </cell>
        </row>
        <row r="211">
          <cell r="B211" t="str">
            <v>AP-9</v>
          </cell>
          <cell r="C211" t="str">
            <v>Tubería Presión RDE 21  200 PSI de 4"</v>
          </cell>
          <cell r="D211" t="str">
            <v>ml</v>
          </cell>
          <cell r="E211">
            <v>44257.75965</v>
          </cell>
          <cell r="F211">
            <v>1</v>
          </cell>
          <cell r="G211">
            <v>0</v>
          </cell>
          <cell r="H211">
            <v>44258</v>
          </cell>
          <cell r="I211">
            <v>0</v>
          </cell>
          <cell r="J211">
            <v>0</v>
          </cell>
        </row>
        <row r="212">
          <cell r="B212" t="str">
            <v>AC-1</v>
          </cell>
          <cell r="C212" t="str">
            <v>Limpiador Removedor 1/4 760gr</v>
          </cell>
          <cell r="D212" t="str">
            <v>Un</v>
          </cell>
          <cell r="E212">
            <v>32477.705910000001</v>
          </cell>
          <cell r="F212">
            <v>0.15</v>
          </cell>
          <cell r="G212">
            <v>0</v>
          </cell>
          <cell r="H212">
            <v>4872</v>
          </cell>
          <cell r="I212">
            <v>0</v>
          </cell>
          <cell r="J212">
            <v>0</v>
          </cell>
        </row>
        <row r="213">
          <cell r="B213" t="str">
            <v>APB-16</v>
          </cell>
          <cell r="C213" t="str">
            <v>Lubricante para Tubería  PVC  (Tarro de 4 Kg)</v>
          </cell>
          <cell r="D213" t="str">
            <v>Kg</v>
          </cell>
          <cell r="E213">
            <v>127243.86597</v>
          </cell>
          <cell r="F213">
            <v>0.15</v>
          </cell>
          <cell r="G213">
            <v>0</v>
          </cell>
          <cell r="H213">
            <v>19087</v>
          </cell>
          <cell r="I213">
            <v>0</v>
          </cell>
          <cell r="J213">
            <v>0</v>
          </cell>
        </row>
        <row r="214">
          <cell r="B214" t="str">
            <v>AV-1</v>
          </cell>
          <cell r="C214" t="str">
            <v>Transporte en Camioneta hasta 1.5 Toneladas</v>
          </cell>
          <cell r="D214" t="str">
            <v>Día</v>
          </cell>
          <cell r="E214">
            <v>144245.55600000001</v>
          </cell>
          <cell r="F214">
            <v>0.02</v>
          </cell>
          <cell r="G214">
            <v>0</v>
          </cell>
          <cell r="H214">
            <v>0</v>
          </cell>
          <cell r="I214">
            <v>0</v>
          </cell>
          <cell r="J214">
            <v>2884.9111200000002</v>
          </cell>
        </row>
        <row r="217">
          <cell r="B217" t="str">
            <v>10. Instalación de accesorios floculación</v>
          </cell>
        </row>
        <row r="219">
          <cell r="B219" t="str">
            <v>ITEM No.</v>
          </cell>
          <cell r="C219" t="str">
            <v>Concepto</v>
          </cell>
          <cell r="D219" t="str">
            <v>Unidad</v>
          </cell>
          <cell r="E219" t="str">
            <v>Costo Directo</v>
          </cell>
          <cell r="G219" t="str">
            <v>H y E</v>
          </cell>
          <cell r="H219" t="str">
            <v>Materiales</v>
          </cell>
          <cell r="I219" t="str">
            <v>Mano de Obra</v>
          </cell>
          <cell r="J219" t="str">
            <v>Otros</v>
          </cell>
        </row>
        <row r="220">
          <cell r="B220" t="str">
            <v>10.1.</v>
          </cell>
          <cell r="C220" t="str">
            <v xml:space="preserve">Suministro, transporte e instalación Codo HD EL X EL 90° Ø 4"  </v>
          </cell>
          <cell r="D220" t="str">
            <v>UN</v>
          </cell>
          <cell r="E220">
            <v>261723.91112</v>
          </cell>
          <cell r="G220">
            <v>7153</v>
          </cell>
          <cell r="H220">
            <v>180160</v>
          </cell>
          <cell r="I220">
            <v>71526</v>
          </cell>
          <cell r="J220">
            <v>2884.9111200000002</v>
          </cell>
        </row>
        <row r="221">
          <cell r="C221" t="str">
            <v>Descripción</v>
          </cell>
          <cell r="D221" t="str">
            <v>Unidad</v>
          </cell>
          <cell r="E221" t="str">
            <v>Costo. Unitario</v>
          </cell>
          <cell r="F221" t="str">
            <v>Cantidad</v>
          </cell>
          <cell r="G221" t="str">
            <v>H y E</v>
          </cell>
          <cell r="H221" t="str">
            <v>Materiales</v>
          </cell>
          <cell r="I221" t="str">
            <v>Mano de Obra</v>
          </cell>
          <cell r="J221" t="str">
            <v>Otros</v>
          </cell>
        </row>
        <row r="222">
          <cell r="B222" t="str">
            <v>CO-21</v>
          </cell>
          <cell r="C222" t="str">
            <v>Codo HD Junta Hidráulica 4" x 90º</v>
          </cell>
          <cell r="D222" t="str">
            <v>Un</v>
          </cell>
          <cell r="E222">
            <v>157824.7164</v>
          </cell>
          <cell r="F222">
            <v>1</v>
          </cell>
          <cell r="G222">
            <v>0</v>
          </cell>
          <cell r="H222">
            <v>157825</v>
          </cell>
          <cell r="I222">
            <v>0</v>
          </cell>
          <cell r="J222">
            <v>0</v>
          </cell>
        </row>
        <row r="223">
          <cell r="B223" t="str">
            <v>MO-8</v>
          </cell>
          <cell r="C223" t="str">
            <v>Cuadrilla tipo VIII - Instalación Tubería, Accesorios de Acueducto y Alcantarillado</v>
          </cell>
          <cell r="D223" t="str">
            <v>Hr</v>
          </cell>
          <cell r="E223">
            <v>23842</v>
          </cell>
          <cell r="F223">
            <v>3</v>
          </cell>
          <cell r="G223">
            <v>0</v>
          </cell>
          <cell r="H223">
            <v>0</v>
          </cell>
          <cell r="I223">
            <v>71526</v>
          </cell>
          <cell r="J223">
            <v>0</v>
          </cell>
        </row>
        <row r="224">
          <cell r="B224" t="str">
            <v>AC-1</v>
          </cell>
          <cell r="C224" t="str">
            <v>Limpiador Removedor 1/4 760gr</v>
          </cell>
          <cell r="D224" t="str">
            <v>Un</v>
          </cell>
          <cell r="E224">
            <v>32477.705910000001</v>
          </cell>
          <cell r="F224">
            <v>0.1</v>
          </cell>
          <cell r="G224">
            <v>0</v>
          </cell>
          <cell r="H224">
            <v>3248</v>
          </cell>
          <cell r="I224">
            <v>0</v>
          </cell>
          <cell r="J224">
            <v>0</v>
          </cell>
        </row>
        <row r="225">
          <cell r="B225" t="str">
            <v>APB-16</v>
          </cell>
          <cell r="C225" t="str">
            <v>Lubricante para Tubería  PVC  (Tarro de 4 Kg)</v>
          </cell>
          <cell r="D225" t="str">
            <v>Kg</v>
          </cell>
          <cell r="E225">
            <v>127243.86597</v>
          </cell>
          <cell r="F225">
            <v>0.15</v>
          </cell>
          <cell r="G225">
            <v>0</v>
          </cell>
          <cell r="H225">
            <v>19087</v>
          </cell>
          <cell r="I225">
            <v>0</v>
          </cell>
          <cell r="J225">
            <v>0</v>
          </cell>
        </row>
        <row r="226">
          <cell r="B226" t="str">
            <v>AV-1</v>
          </cell>
          <cell r="C226" t="str">
            <v>Transporte en Camioneta hasta 1.5 Toneladas</v>
          </cell>
          <cell r="D226" t="str">
            <v>Día</v>
          </cell>
          <cell r="E226">
            <v>144245.55600000001</v>
          </cell>
          <cell r="F226">
            <v>0.02</v>
          </cell>
          <cell r="G226">
            <v>0</v>
          </cell>
          <cell r="H226">
            <v>0</v>
          </cell>
          <cell r="I226">
            <v>0</v>
          </cell>
          <cell r="J226">
            <v>2884.9111200000002</v>
          </cell>
        </row>
        <row r="227">
          <cell r="B227" t="str">
            <v>HM-1</v>
          </cell>
          <cell r="C227" t="str">
            <v>Herramienta Menor General</v>
          </cell>
          <cell r="D227" t="str">
            <v>%</v>
          </cell>
          <cell r="E227">
            <v>71526</v>
          </cell>
          <cell r="F227">
            <v>0.1</v>
          </cell>
          <cell r="G227">
            <v>7153</v>
          </cell>
          <cell r="H227">
            <v>0</v>
          </cell>
          <cell r="I227">
            <v>0</v>
          </cell>
          <cell r="J227">
            <v>0</v>
          </cell>
        </row>
        <row r="230">
          <cell r="B230" t="str">
            <v>ITEM No.</v>
          </cell>
          <cell r="C230" t="str">
            <v>Concepto</v>
          </cell>
          <cell r="D230" t="str">
            <v>Unidad</v>
          </cell>
          <cell r="E230" t="str">
            <v>Costo Directo</v>
          </cell>
          <cell r="G230" t="str">
            <v>H y E</v>
          </cell>
          <cell r="H230" t="str">
            <v>Materiales</v>
          </cell>
          <cell r="I230" t="str">
            <v>Mano de Obra</v>
          </cell>
          <cell r="J230" t="str">
            <v>Otros</v>
          </cell>
        </row>
        <row r="231">
          <cell r="B231" t="str">
            <v>10.2.</v>
          </cell>
          <cell r="C231" t="str">
            <v xml:space="preserve">Suministro, transporte e instalación Pasamuros  Ø 4" y FLAP Acrílico° Ø 4"  </v>
          </cell>
          <cell r="D231" t="str">
            <v>UN</v>
          </cell>
          <cell r="E231">
            <v>226109.91112</v>
          </cell>
          <cell r="G231">
            <v>6437</v>
          </cell>
          <cell r="H231">
            <v>152415</v>
          </cell>
          <cell r="I231">
            <v>64373</v>
          </cell>
          <cell r="J231">
            <v>2884.9111200000002</v>
          </cell>
        </row>
        <row r="232">
          <cell r="C232" t="str">
            <v>Descripción</v>
          </cell>
          <cell r="D232" t="str">
            <v>Unidad</v>
          </cell>
          <cell r="E232" t="str">
            <v>Costo. Unitario</v>
          </cell>
          <cell r="F232" t="str">
            <v>Cantidad</v>
          </cell>
          <cell r="G232" t="str">
            <v>H y E</v>
          </cell>
          <cell r="H232" t="str">
            <v>Materiales</v>
          </cell>
          <cell r="I232" t="str">
            <v>Mano de Obra</v>
          </cell>
          <cell r="J232" t="str">
            <v>Otros</v>
          </cell>
        </row>
        <row r="233">
          <cell r="B233" t="str">
            <v>PF-1</v>
          </cell>
          <cell r="C233" t="str">
            <v>Pasamuro y flap acrílico L=0.3 m</v>
          </cell>
          <cell r="D233" t="str">
            <v>Un</v>
          </cell>
          <cell r="E233">
            <v>152415</v>
          </cell>
          <cell r="F233">
            <v>1</v>
          </cell>
          <cell r="G233">
            <v>0</v>
          </cell>
          <cell r="H233">
            <v>152415</v>
          </cell>
          <cell r="I233">
            <v>0</v>
          </cell>
          <cell r="J233">
            <v>0</v>
          </cell>
        </row>
        <row r="234">
          <cell r="B234" t="str">
            <v>MO-8</v>
          </cell>
          <cell r="C234" t="str">
            <v>Cuadrilla tipo VIII - Instalación Tubería, Accesorios de Acueducto y Alcantarillado</v>
          </cell>
          <cell r="D234" t="str">
            <v>Hr</v>
          </cell>
          <cell r="E234">
            <v>23842</v>
          </cell>
          <cell r="F234">
            <v>2.7</v>
          </cell>
          <cell r="G234">
            <v>0</v>
          </cell>
          <cell r="H234">
            <v>0</v>
          </cell>
          <cell r="I234">
            <v>64373</v>
          </cell>
          <cell r="J234">
            <v>0</v>
          </cell>
        </row>
        <row r="235">
          <cell r="B235" t="str">
            <v>HM-1</v>
          </cell>
          <cell r="C235" t="str">
            <v>Herramienta Menor General</v>
          </cell>
          <cell r="D235" t="str">
            <v>%</v>
          </cell>
          <cell r="E235">
            <v>64373</v>
          </cell>
          <cell r="F235">
            <v>0.1</v>
          </cell>
          <cell r="G235">
            <v>6437</v>
          </cell>
          <cell r="H235">
            <v>0</v>
          </cell>
          <cell r="I235">
            <v>0</v>
          </cell>
          <cell r="J235">
            <v>0</v>
          </cell>
        </row>
        <row r="236">
          <cell r="B236" t="str">
            <v>AV-1</v>
          </cell>
          <cell r="C236" t="str">
            <v>Transporte en Camioneta hasta 1.5 Toneladas</v>
          </cell>
          <cell r="D236" t="str">
            <v>Día</v>
          </cell>
          <cell r="E236">
            <v>144245.55600000001</v>
          </cell>
          <cell r="F236">
            <v>0.02</v>
          </cell>
          <cell r="G236">
            <v>0</v>
          </cell>
          <cell r="H236">
            <v>0</v>
          </cell>
          <cell r="I236">
            <v>0</v>
          </cell>
          <cell r="J236">
            <v>2884.9111200000002</v>
          </cell>
        </row>
        <row r="239">
          <cell r="B239" t="str">
            <v>ITEM No.</v>
          </cell>
          <cell r="C239" t="str">
            <v>Concepto</v>
          </cell>
          <cell r="D239" t="str">
            <v>Unidad</v>
          </cell>
          <cell r="E239" t="str">
            <v>Costo Directo</v>
          </cell>
          <cell r="G239" t="str">
            <v>H y E</v>
          </cell>
          <cell r="H239" t="str">
            <v>Materiales</v>
          </cell>
          <cell r="I239" t="str">
            <v>Mano de Obra</v>
          </cell>
          <cell r="J239" t="str">
            <v>Otros</v>
          </cell>
        </row>
        <row r="240">
          <cell r="B240" t="str">
            <v>10.3.</v>
          </cell>
          <cell r="C240" t="str">
            <v>Suministro, transporte e instalación Pasamuro  HD Ø 4" EL x El ; Z= 400 mm  L= 700 mm (Lavado de floculadores) (Incluye transporte hasta la vereda Hojas Anchas del municipio de Supía)</v>
          </cell>
          <cell r="D240" t="str">
            <v>UN</v>
          </cell>
          <cell r="E240">
            <v>505057.91112</v>
          </cell>
          <cell r="G240">
            <v>5484</v>
          </cell>
          <cell r="H240">
            <v>441852</v>
          </cell>
          <cell r="I240">
            <v>54837</v>
          </cell>
          <cell r="J240">
            <v>2884.9111200000002</v>
          </cell>
        </row>
        <row r="241">
          <cell r="B241" t="str">
            <v>Código</v>
          </cell>
          <cell r="C241" t="str">
            <v>Descripción</v>
          </cell>
          <cell r="D241" t="str">
            <v>Unidad</v>
          </cell>
          <cell r="E241" t="str">
            <v>Costo. Unitario</v>
          </cell>
          <cell r="F241" t="str">
            <v>Cantidad</v>
          </cell>
          <cell r="G241" t="str">
            <v>H y E</v>
          </cell>
          <cell r="H241" t="str">
            <v>Materiales</v>
          </cell>
          <cell r="I241" t="str">
            <v>Mano de Obra</v>
          </cell>
          <cell r="J241" t="str">
            <v>Otros</v>
          </cell>
        </row>
        <row r="242">
          <cell r="B242" t="str">
            <v>PAS-1</v>
          </cell>
          <cell r="C242" t="str">
            <v>Pasamuro Ø 4" EL x EL; Z= 0.4m  L= 0.7m</v>
          </cell>
          <cell r="D242" t="str">
            <v>Un</v>
          </cell>
          <cell r="E242">
            <v>425880</v>
          </cell>
          <cell r="F242">
            <v>1</v>
          </cell>
          <cell r="G242">
            <v>0</v>
          </cell>
          <cell r="H242">
            <v>425880</v>
          </cell>
          <cell r="I242">
            <v>0</v>
          </cell>
          <cell r="J242">
            <v>0</v>
          </cell>
        </row>
        <row r="243">
          <cell r="B243" t="str">
            <v>AC-1</v>
          </cell>
          <cell r="C243" t="str">
            <v>Limpiador Removedor 1/4 760gr</v>
          </cell>
          <cell r="D243" t="str">
            <v>Un</v>
          </cell>
          <cell r="E243">
            <v>32477.705910000001</v>
          </cell>
          <cell r="F243">
            <v>0.1</v>
          </cell>
          <cell r="G243">
            <v>0</v>
          </cell>
          <cell r="H243">
            <v>3248</v>
          </cell>
          <cell r="I243">
            <v>0</v>
          </cell>
          <cell r="J243">
            <v>0</v>
          </cell>
        </row>
        <row r="244">
          <cell r="B244" t="str">
            <v>APB-16</v>
          </cell>
          <cell r="C244" t="str">
            <v>Lubricante para Tubería  PVC  (Tarro de 4 Kg)</v>
          </cell>
          <cell r="D244" t="str">
            <v>Kg</v>
          </cell>
          <cell r="E244">
            <v>127243.86597</v>
          </cell>
          <cell r="F244">
            <v>0.1</v>
          </cell>
          <cell r="G244">
            <v>0</v>
          </cell>
          <cell r="H244">
            <v>12724</v>
          </cell>
          <cell r="I244">
            <v>0</v>
          </cell>
          <cell r="J244">
            <v>0</v>
          </cell>
        </row>
        <row r="245">
          <cell r="B245" t="str">
            <v>MO-8</v>
          </cell>
          <cell r="C245" t="str">
            <v>Cuadrilla tipo VIII - Instalación Tubería, Accesorios de Acueducto y Alcantarillado</v>
          </cell>
          <cell r="D245" t="str">
            <v>Hr</v>
          </cell>
          <cell r="E245">
            <v>23842</v>
          </cell>
          <cell r="F245">
            <v>2.2999999999999998</v>
          </cell>
          <cell r="G245">
            <v>0</v>
          </cell>
          <cell r="H245">
            <v>0</v>
          </cell>
          <cell r="I245">
            <v>54837</v>
          </cell>
          <cell r="J245">
            <v>0</v>
          </cell>
        </row>
        <row r="246">
          <cell r="B246" t="str">
            <v>AV-1</v>
          </cell>
          <cell r="C246" t="str">
            <v>Transporte en Camioneta hasta 1.5 Toneladas</v>
          </cell>
          <cell r="D246" t="str">
            <v>Día</v>
          </cell>
          <cell r="E246">
            <v>144245.55600000001</v>
          </cell>
          <cell r="F246">
            <v>0.02</v>
          </cell>
          <cell r="G246">
            <v>0</v>
          </cell>
          <cell r="H246">
            <v>0</v>
          </cell>
          <cell r="I246">
            <v>0</v>
          </cell>
          <cell r="J246">
            <v>2884.9111200000002</v>
          </cell>
        </row>
        <row r="247">
          <cell r="B247" t="str">
            <v>HM-1</v>
          </cell>
          <cell r="C247" t="str">
            <v>Herramienta Menor General</v>
          </cell>
          <cell r="D247" t="str">
            <v>%</v>
          </cell>
          <cell r="E247">
            <v>54837</v>
          </cell>
          <cell r="F247">
            <v>0.1</v>
          </cell>
          <cell r="G247">
            <v>5484</v>
          </cell>
          <cell r="H247">
            <v>0</v>
          </cell>
          <cell r="I247">
            <v>0</v>
          </cell>
          <cell r="J247">
            <v>0</v>
          </cell>
        </row>
        <row r="250">
          <cell r="B250" t="str">
            <v>ITEM No.</v>
          </cell>
          <cell r="C250" t="str">
            <v>Concepto</v>
          </cell>
          <cell r="D250" t="str">
            <v>Unidad</v>
          </cell>
          <cell r="E250" t="str">
            <v>Costo Directo</v>
          </cell>
          <cell r="G250" t="str">
            <v>H y E</v>
          </cell>
          <cell r="H250" t="str">
            <v>Materiales</v>
          </cell>
          <cell r="I250" t="str">
            <v>Mano de Obra</v>
          </cell>
          <cell r="J250" t="str">
            <v>Otros</v>
          </cell>
        </row>
        <row r="251">
          <cell r="B251" t="str">
            <v>10.4.</v>
          </cell>
          <cell r="C251" t="str">
            <v>Suministro, transporte e instalación Pasamuro  HD Ø 4" EL x B; Z= 400 mm  L= 700 mm Incluye tornillos y empaque (Lavado de floculadores) (Incluye transporte hasta la vereda Hojas Anchas del municipio de Supía)</v>
          </cell>
          <cell r="D251" t="str">
            <v>UN</v>
          </cell>
          <cell r="E251">
            <v>648280.91111999995</v>
          </cell>
          <cell r="G251">
            <v>8345</v>
          </cell>
          <cell r="H251">
            <v>500500</v>
          </cell>
          <cell r="I251">
            <v>83447</v>
          </cell>
          <cell r="J251">
            <v>55988.911119999997</v>
          </cell>
        </row>
        <row r="252">
          <cell r="B252" t="str">
            <v>Código</v>
          </cell>
          <cell r="C252" t="str">
            <v>Descripción</v>
          </cell>
          <cell r="D252" t="str">
            <v>Unidad</v>
          </cell>
          <cell r="E252" t="str">
            <v>Costo. Unitario</v>
          </cell>
          <cell r="F252" t="str">
            <v>Cantidad</v>
          </cell>
          <cell r="G252" t="str">
            <v>H y E</v>
          </cell>
          <cell r="H252" t="str">
            <v>Materiales</v>
          </cell>
          <cell r="I252" t="str">
            <v>Mano de Obra</v>
          </cell>
          <cell r="J252" t="str">
            <v>Otros</v>
          </cell>
        </row>
        <row r="253">
          <cell r="B253" t="str">
            <v>PAS-1-1</v>
          </cell>
          <cell r="C253" t="str">
            <v>Pasamuro Ø 4" EL x B; Z= 0.4m  L= 0.7m</v>
          </cell>
          <cell r="D253" t="str">
            <v>Un</v>
          </cell>
          <cell r="E253">
            <v>500500.00000000006</v>
          </cell>
          <cell r="F253">
            <v>1</v>
          </cell>
          <cell r="G253">
            <v>0</v>
          </cell>
          <cell r="H253">
            <v>500500</v>
          </cell>
          <cell r="I253">
            <v>0</v>
          </cell>
          <cell r="J253">
            <v>0</v>
          </cell>
        </row>
        <row r="254">
          <cell r="B254" t="str">
            <v>TOR-3</v>
          </cell>
          <cell r="C254" t="str">
            <v>Juego Tornillería - Empaque  4" Br 10 Cl 125 Delta Mks</v>
          </cell>
          <cell r="D254" t="str">
            <v>Un</v>
          </cell>
          <cell r="E254">
            <v>106207.5</v>
          </cell>
          <cell r="F254">
            <v>0.5</v>
          </cell>
          <cell r="G254">
            <v>0</v>
          </cell>
          <cell r="H254">
            <v>0</v>
          </cell>
          <cell r="I254">
            <v>0</v>
          </cell>
          <cell r="J254">
            <v>53104</v>
          </cell>
        </row>
        <row r="255">
          <cell r="B255" t="str">
            <v>MO-8</v>
          </cell>
          <cell r="C255" t="str">
            <v>Cuadrilla tipo VIII - Instalación Tubería, Accesorios de Acueducto y Alcantarillado</v>
          </cell>
          <cell r="D255" t="str">
            <v>Hr</v>
          </cell>
          <cell r="E255">
            <v>23842</v>
          </cell>
          <cell r="F255">
            <v>3.5</v>
          </cell>
          <cell r="G255">
            <v>0</v>
          </cell>
          <cell r="H255">
            <v>0</v>
          </cell>
          <cell r="I255">
            <v>83447</v>
          </cell>
          <cell r="J255">
            <v>0</v>
          </cell>
        </row>
        <row r="256">
          <cell r="B256" t="str">
            <v>HM-1</v>
          </cell>
          <cell r="C256" t="str">
            <v>Herramienta Menor General</v>
          </cell>
          <cell r="D256" t="str">
            <v>%</v>
          </cell>
          <cell r="E256">
            <v>83447</v>
          </cell>
          <cell r="F256">
            <v>0.1</v>
          </cell>
          <cell r="G256">
            <v>8345</v>
          </cell>
          <cell r="H256">
            <v>0</v>
          </cell>
          <cell r="I256">
            <v>0</v>
          </cell>
          <cell r="J256">
            <v>0</v>
          </cell>
        </row>
        <row r="257">
          <cell r="B257" t="str">
            <v>AV-1</v>
          </cell>
          <cell r="C257" t="str">
            <v>Transporte en Camioneta hasta 1.5 Toneladas</v>
          </cell>
          <cell r="D257" t="str">
            <v>Día</v>
          </cell>
          <cell r="E257">
            <v>144245.55600000001</v>
          </cell>
          <cell r="F257">
            <v>0.02</v>
          </cell>
          <cell r="G257">
            <v>0</v>
          </cell>
          <cell r="H257">
            <v>0</v>
          </cell>
          <cell r="I257">
            <v>0</v>
          </cell>
          <cell r="J257">
            <v>2884.9111200000002</v>
          </cell>
        </row>
        <row r="260">
          <cell r="B260" t="str">
            <v>ITEM No.</v>
          </cell>
          <cell r="C260" t="str">
            <v>Concepto</v>
          </cell>
          <cell r="D260" t="str">
            <v>Unidad</v>
          </cell>
          <cell r="E260" t="str">
            <v>Costo Directo</v>
          </cell>
          <cell r="G260" t="str">
            <v>H y E</v>
          </cell>
          <cell r="H260" t="str">
            <v>Materiales</v>
          </cell>
          <cell r="I260" t="str">
            <v>Mano de Obra</v>
          </cell>
          <cell r="J260" t="str">
            <v>Otros</v>
          </cell>
        </row>
        <row r="261">
          <cell r="B261" t="str">
            <v>10.5.</v>
          </cell>
          <cell r="C261" t="str">
            <v>Suministro, transporte e instalación Compuerta liviana de 0.5m de ancho por 0.35m alto de alto, de marco de 0.050m. Espesor aproximado 10.5mm fabricada totalmente en poliester reforzado con fibra de vidrio con empaquetadura perimetral en Buna "N". (Incluye transporte hasta la vereda Hojas Anchas del municipio de Supía)</v>
          </cell>
          <cell r="D261" t="str">
            <v>UN</v>
          </cell>
          <cell r="E261">
            <v>873159.91111999995</v>
          </cell>
          <cell r="G261">
            <v>19074</v>
          </cell>
          <cell r="H261">
            <v>660465</v>
          </cell>
          <cell r="I261">
            <v>190736</v>
          </cell>
          <cell r="J261">
            <v>2884.9111200000002</v>
          </cell>
        </row>
        <row r="262">
          <cell r="B262" t="str">
            <v>Código</v>
          </cell>
          <cell r="C262" t="str">
            <v>Descripción</v>
          </cell>
          <cell r="D262" t="str">
            <v>Unidad</v>
          </cell>
          <cell r="E262" t="str">
            <v>Costo. Unitario</v>
          </cell>
          <cell r="F262" t="str">
            <v>Cantidad</v>
          </cell>
          <cell r="G262" t="str">
            <v>H y E</v>
          </cell>
          <cell r="H262" t="str">
            <v>Materiales</v>
          </cell>
          <cell r="I262" t="str">
            <v>Mano de Obra</v>
          </cell>
          <cell r="J262" t="str">
            <v>Otros</v>
          </cell>
        </row>
        <row r="263">
          <cell r="B263" t="str">
            <v>PRFV-3</v>
          </cell>
          <cell r="C263" t="str">
            <v>Compuerta PRFV tipo guillotina 0.5 m de ancho por 0.35 m de alto</v>
          </cell>
          <cell r="D263" t="str">
            <v>Un</v>
          </cell>
          <cell r="E263">
            <v>660465</v>
          </cell>
          <cell r="F263">
            <v>1</v>
          </cell>
          <cell r="G263">
            <v>0</v>
          </cell>
          <cell r="H263">
            <v>660465</v>
          </cell>
          <cell r="I263">
            <v>0</v>
          </cell>
        </row>
        <row r="264">
          <cell r="B264" t="str">
            <v>MO-8</v>
          </cell>
          <cell r="C264" t="str">
            <v>Cuadrilla tipo VIII - Instalación Tubería, Accesorios de Acueducto y Alcantarillado</v>
          </cell>
          <cell r="D264" t="str">
            <v>Hr</v>
          </cell>
          <cell r="E264">
            <v>23842</v>
          </cell>
          <cell r="F264">
            <v>8</v>
          </cell>
          <cell r="G264">
            <v>0</v>
          </cell>
          <cell r="H264">
            <v>0</v>
          </cell>
          <cell r="I264">
            <v>190736</v>
          </cell>
        </row>
        <row r="265">
          <cell r="B265" t="str">
            <v>HM-1</v>
          </cell>
          <cell r="C265" t="str">
            <v>Herramienta Menor General</v>
          </cell>
          <cell r="D265" t="str">
            <v>%</v>
          </cell>
          <cell r="E265">
            <v>190736</v>
          </cell>
          <cell r="F265">
            <v>0.1</v>
          </cell>
          <cell r="G265">
            <v>19074</v>
          </cell>
          <cell r="H265">
            <v>0</v>
          </cell>
          <cell r="I265">
            <v>0</v>
          </cell>
          <cell r="J265">
            <v>0</v>
          </cell>
        </row>
        <row r="266">
          <cell r="B266" t="str">
            <v>AV-1</v>
          </cell>
          <cell r="C266" t="str">
            <v>Transporte en Camioneta hasta 1.5 Toneladas</v>
          </cell>
          <cell r="D266" t="str">
            <v>Día</v>
          </cell>
          <cell r="E266">
            <v>144245.55600000001</v>
          </cell>
          <cell r="F266">
            <v>0.02</v>
          </cell>
          <cell r="G266">
            <v>0</v>
          </cell>
          <cell r="H266">
            <v>0</v>
          </cell>
          <cell r="I266">
            <v>0</v>
          </cell>
          <cell r="J266">
            <v>2884.9111200000002</v>
          </cell>
        </row>
        <row r="269">
          <cell r="B269" t="str">
            <v>ITEM No.</v>
          </cell>
          <cell r="C269" t="str">
            <v>Concepto</v>
          </cell>
          <cell r="D269" t="str">
            <v>Unidad</v>
          </cell>
          <cell r="E269" t="str">
            <v>Costo Directo</v>
          </cell>
          <cell r="G269" t="str">
            <v>H y E</v>
          </cell>
          <cell r="H269" t="str">
            <v>Materiales</v>
          </cell>
          <cell r="I269" t="str">
            <v>Mano de Obra</v>
          </cell>
          <cell r="J269" t="str">
            <v>Otros</v>
          </cell>
        </row>
        <row r="270">
          <cell r="B270" t="str">
            <v>10.6.</v>
          </cell>
          <cell r="C270" t="str">
            <v>Suministro, transporte e instalación Válvula de compuerta elástica de bridas 4"(ANSI). Cuerpo de Hierro, incluye tornillería y empaques (Lavado floculadores) (Incluye transporte hasta la vereda Hojas Anchas del municipio de Supía)</v>
          </cell>
          <cell r="D270" t="str">
            <v>UN</v>
          </cell>
          <cell r="E270">
            <v>1824076.9111200001</v>
          </cell>
          <cell r="G270">
            <v>11206</v>
          </cell>
          <cell r="H270">
            <v>1697929</v>
          </cell>
          <cell r="I270">
            <v>112057</v>
          </cell>
          <cell r="J270">
            <v>2884.9111200000002</v>
          </cell>
        </row>
        <row r="271">
          <cell r="B271" t="str">
            <v>Código</v>
          </cell>
          <cell r="C271" t="str">
            <v>Descripción</v>
          </cell>
          <cell r="D271" t="str">
            <v>Unidad</v>
          </cell>
          <cell r="E271" t="str">
            <v>Costo. Unitario</v>
          </cell>
          <cell r="F271" t="str">
            <v>Cantidad</v>
          </cell>
          <cell r="G271" t="str">
            <v>H y E</v>
          </cell>
          <cell r="H271" t="str">
            <v>Materiales</v>
          </cell>
          <cell r="I271" t="str">
            <v>Mano de Obra</v>
          </cell>
          <cell r="J271" t="str">
            <v>Otros</v>
          </cell>
        </row>
        <row r="272">
          <cell r="B272" t="str">
            <v>AC-59</v>
          </cell>
          <cell r="C272" t="str">
            <v>Válvula de compuerta elástica con vástago ascendente de bridas 4"</v>
          </cell>
          <cell r="D272" t="str">
            <v>Un</v>
          </cell>
          <cell r="E272">
            <v>1591720.65</v>
          </cell>
          <cell r="F272">
            <v>1</v>
          </cell>
          <cell r="G272">
            <v>0</v>
          </cell>
          <cell r="H272">
            <v>1591721</v>
          </cell>
          <cell r="I272">
            <v>0</v>
          </cell>
          <cell r="J272">
            <v>0</v>
          </cell>
        </row>
        <row r="273">
          <cell r="B273" t="str">
            <v>MO-8</v>
          </cell>
          <cell r="C273" t="str">
            <v>Cuadrilla tipo VIII - Instalación Tubería, Accesorios de Acueducto y Alcantarillado</v>
          </cell>
          <cell r="D273" t="str">
            <v>Hr</v>
          </cell>
          <cell r="E273">
            <v>23842</v>
          </cell>
          <cell r="F273">
            <v>4.7</v>
          </cell>
          <cell r="G273">
            <v>0</v>
          </cell>
          <cell r="H273">
            <v>0</v>
          </cell>
          <cell r="I273">
            <v>112057</v>
          </cell>
          <cell r="J273">
            <v>0</v>
          </cell>
        </row>
        <row r="274">
          <cell r="B274" t="str">
            <v>TOR-3</v>
          </cell>
          <cell r="C274" t="str">
            <v>Juego Tornillería - Empaque  4" Br 10 Cl 125 Delta Mks</v>
          </cell>
          <cell r="D274" t="str">
            <v>Un</v>
          </cell>
          <cell r="E274">
            <v>106207.5</v>
          </cell>
          <cell r="F274">
            <v>1</v>
          </cell>
          <cell r="G274">
            <v>0</v>
          </cell>
          <cell r="H274">
            <v>106208</v>
          </cell>
          <cell r="I274">
            <v>0</v>
          </cell>
          <cell r="J274">
            <v>0</v>
          </cell>
        </row>
        <row r="275">
          <cell r="B275" t="str">
            <v>HM-1</v>
          </cell>
          <cell r="C275" t="str">
            <v>Herramienta Menor General</v>
          </cell>
          <cell r="D275" t="str">
            <v>%</v>
          </cell>
          <cell r="E275">
            <v>112057</v>
          </cell>
          <cell r="F275">
            <v>0.1</v>
          </cell>
          <cell r="G275">
            <v>11206</v>
          </cell>
          <cell r="H275">
            <v>0</v>
          </cell>
          <cell r="I275">
            <v>0</v>
          </cell>
          <cell r="J275">
            <v>0</v>
          </cell>
        </row>
        <row r="276">
          <cell r="B276" t="str">
            <v>AV-1</v>
          </cell>
          <cell r="C276" t="str">
            <v>Transporte en Camioneta hasta 1.5 Toneladas</v>
          </cell>
          <cell r="D276" t="str">
            <v>Día</v>
          </cell>
          <cell r="E276">
            <v>144245.55600000001</v>
          </cell>
          <cell r="F276">
            <v>0.02</v>
          </cell>
          <cell r="G276">
            <v>0</v>
          </cell>
          <cell r="H276">
            <v>0</v>
          </cell>
          <cell r="I276">
            <v>0</v>
          </cell>
          <cell r="J276">
            <v>2884.9111200000002</v>
          </cell>
        </row>
        <row r="279">
          <cell r="B279" t="str">
            <v>CAPITULO III: SEDIMENTACIÓN</v>
          </cell>
        </row>
        <row r="280">
          <cell r="B280" t="str">
            <v>11. Instalación accesorios sedimentación</v>
          </cell>
        </row>
        <row r="283">
          <cell r="B283" t="str">
            <v>ITEM No.</v>
          </cell>
          <cell r="C283" t="str">
            <v>Concepto</v>
          </cell>
          <cell r="D283" t="str">
            <v>Unidad</v>
          </cell>
          <cell r="E283" t="str">
            <v>Costo Directo</v>
          </cell>
          <cell r="G283" t="str">
            <v>H y E</v>
          </cell>
          <cell r="H283" t="str">
            <v>Materiales</v>
          </cell>
          <cell r="I283" t="str">
            <v>Mano de Obra</v>
          </cell>
          <cell r="J283" t="str">
            <v>Otros</v>
          </cell>
        </row>
        <row r="284">
          <cell r="B284" t="str">
            <v>11.1.</v>
          </cell>
          <cell r="C284" t="str">
            <v>Suministro, transporte e instalación Pasamuro  HD Ø 6" EL x B; Z= 400 mm  L= 500 mm Incluye tornillos y empaque (Purga sedimentador) (Incluye transporte hasta la vereda Hojas Anchas del municipio de Supía)</v>
          </cell>
          <cell r="D284" t="str">
            <v>UN</v>
          </cell>
          <cell r="E284">
            <v>935567.91111999995</v>
          </cell>
          <cell r="G284">
            <v>8345</v>
          </cell>
          <cell r="H284">
            <v>787787</v>
          </cell>
          <cell r="I284">
            <v>83447</v>
          </cell>
          <cell r="J284">
            <v>55988.911119999997</v>
          </cell>
        </row>
        <row r="285">
          <cell r="B285" t="str">
            <v>Código</v>
          </cell>
          <cell r="C285" t="str">
            <v>Descripción</v>
          </cell>
          <cell r="D285" t="str">
            <v>Unidad</v>
          </cell>
          <cell r="E285" t="str">
            <v>Costo. Unitario</v>
          </cell>
          <cell r="F285" t="str">
            <v>Cantidad</v>
          </cell>
          <cell r="G285" t="str">
            <v>H y E</v>
          </cell>
          <cell r="H285" t="str">
            <v>Materiales</v>
          </cell>
          <cell r="I285" t="str">
            <v>Mano de Obra</v>
          </cell>
          <cell r="J285" t="str">
            <v>Otros</v>
          </cell>
        </row>
        <row r="286">
          <cell r="B286" t="str">
            <v>PAS-2</v>
          </cell>
          <cell r="C286" t="str">
            <v>Pasamuro Ø 6" EL x EL; Z= 0.45m  L= 0.5m</v>
          </cell>
          <cell r="D286" t="str">
            <v>Un</v>
          </cell>
          <cell r="E286">
            <v>787787.00000000012</v>
          </cell>
          <cell r="F286">
            <v>1</v>
          </cell>
          <cell r="G286">
            <v>0</v>
          </cell>
          <cell r="H286">
            <v>787787</v>
          </cell>
          <cell r="I286">
            <v>0</v>
          </cell>
          <cell r="J286">
            <v>0</v>
          </cell>
        </row>
        <row r="287">
          <cell r="B287" t="str">
            <v>TOR-3</v>
          </cell>
          <cell r="C287" t="str">
            <v>Juego Tornillería - Empaque  4" Br 10 Cl 125 Delta Mks</v>
          </cell>
          <cell r="D287" t="str">
            <v>Un</v>
          </cell>
          <cell r="E287">
            <v>106207.5</v>
          </cell>
          <cell r="F287">
            <v>0.5</v>
          </cell>
          <cell r="G287">
            <v>0</v>
          </cell>
          <cell r="H287">
            <v>0</v>
          </cell>
          <cell r="I287">
            <v>0</v>
          </cell>
          <cell r="J287">
            <v>53104</v>
          </cell>
        </row>
        <row r="288">
          <cell r="B288" t="str">
            <v>MO-8</v>
          </cell>
          <cell r="C288" t="str">
            <v>Cuadrilla tipo VIII - Instalación Tubería, Accesorios de Acueducto y Alcantarillado</v>
          </cell>
          <cell r="D288" t="str">
            <v>Hr</v>
          </cell>
          <cell r="E288">
            <v>23842</v>
          </cell>
          <cell r="F288">
            <v>3.5</v>
          </cell>
          <cell r="G288">
            <v>0</v>
          </cell>
          <cell r="H288">
            <v>0</v>
          </cell>
          <cell r="I288">
            <v>83447</v>
          </cell>
          <cell r="J288">
            <v>0</v>
          </cell>
        </row>
        <row r="289">
          <cell r="B289" t="str">
            <v>HM-1</v>
          </cell>
          <cell r="C289" t="str">
            <v>Herramienta Menor General</v>
          </cell>
          <cell r="D289" t="str">
            <v>%</v>
          </cell>
          <cell r="E289">
            <v>83447</v>
          </cell>
          <cell r="F289">
            <v>0.1</v>
          </cell>
          <cell r="G289">
            <v>8345</v>
          </cell>
          <cell r="H289">
            <v>0</v>
          </cell>
          <cell r="I289">
            <v>0</v>
          </cell>
          <cell r="J289">
            <v>0</v>
          </cell>
        </row>
        <row r="290">
          <cell r="B290" t="str">
            <v>AV-1</v>
          </cell>
          <cell r="C290" t="str">
            <v>Transporte en Camioneta hasta 1.5 Toneladas</v>
          </cell>
          <cell r="D290" t="str">
            <v>Día</v>
          </cell>
          <cell r="E290">
            <v>144245.55600000001</v>
          </cell>
          <cell r="F290">
            <v>0.02</v>
          </cell>
          <cell r="G290">
            <v>0</v>
          </cell>
          <cell r="H290">
            <v>0</v>
          </cell>
          <cell r="I290">
            <v>0</v>
          </cell>
          <cell r="J290">
            <v>2884.9111200000002</v>
          </cell>
        </row>
        <row r="293">
          <cell r="B293" t="str">
            <v>ITEM No.</v>
          </cell>
          <cell r="C293" t="str">
            <v>Concepto</v>
          </cell>
          <cell r="D293" t="str">
            <v>Unidad</v>
          </cell>
          <cell r="E293" t="str">
            <v>Costo Directo</v>
          </cell>
          <cell r="G293" t="str">
            <v>H y E</v>
          </cell>
          <cell r="H293" t="str">
            <v>Materiales</v>
          </cell>
          <cell r="I293" t="str">
            <v>Mano de Obra</v>
          </cell>
          <cell r="J293" t="str">
            <v>Otros</v>
          </cell>
        </row>
        <row r="294">
          <cell r="B294" t="str">
            <v>11.2.</v>
          </cell>
          <cell r="C294" t="str">
            <v>Suministro, transporte e instalación Válvula Mariposa bridada 6". Cuerpo de Hierro N° 150 Disco-Acero Inoxidable rueda de manejo  incluye torre de manejo metalica y volante , extension Vastago 50mm metalico H=3.6 m. Incluye bridas, tornillos y empaques (Incluye transporte hasta la vereda Hojas Anchas del municipio de Supía)</v>
          </cell>
          <cell r="D294" t="str">
            <v>UN</v>
          </cell>
          <cell r="E294">
            <v>3417734.9111199998</v>
          </cell>
          <cell r="G294">
            <v>40531</v>
          </cell>
          <cell r="H294">
            <v>2915901</v>
          </cell>
          <cell r="I294">
            <v>405314</v>
          </cell>
          <cell r="J294">
            <v>55988.911119999997</v>
          </cell>
        </row>
        <row r="295">
          <cell r="B295" t="str">
            <v>Código</v>
          </cell>
          <cell r="C295" t="str">
            <v>Descripción</v>
          </cell>
          <cell r="D295" t="str">
            <v>Unidad</v>
          </cell>
          <cell r="E295" t="str">
            <v>Costo. Unitario</v>
          </cell>
          <cell r="F295" t="str">
            <v>Cantidad</v>
          </cell>
          <cell r="G295" t="str">
            <v>H y E</v>
          </cell>
          <cell r="H295" t="str">
            <v>Materiales</v>
          </cell>
          <cell r="I295" t="str">
            <v>Mano de Obra</v>
          </cell>
          <cell r="J295" t="str">
            <v>Otros</v>
          </cell>
        </row>
        <row r="296">
          <cell r="B296" t="str">
            <v>AC-41</v>
          </cell>
          <cell r="C296" t="str">
            <v>Válvula Mariposa Tipo Wafer 6". Cuerpo de Hierro N° 150 Disco-Acero Inoxidable mando de actuador mecánico manual</v>
          </cell>
          <cell r="D296" t="str">
            <v>Un</v>
          </cell>
          <cell r="E296">
            <v>990697.5</v>
          </cell>
          <cell r="F296">
            <v>1</v>
          </cell>
          <cell r="G296">
            <v>0</v>
          </cell>
          <cell r="H296">
            <v>990698</v>
          </cell>
          <cell r="I296">
            <v>0</v>
          </cell>
          <cell r="J296">
            <v>0</v>
          </cell>
        </row>
        <row r="297">
          <cell r="B297" t="str">
            <v>MO-8</v>
          </cell>
          <cell r="C297" t="str">
            <v>Cuadrilla tipo VIII - Instalación Tubería, Accesorios de Acueducto y Alcantarillado</v>
          </cell>
          <cell r="D297" t="str">
            <v>Hr</v>
          </cell>
          <cell r="E297">
            <v>23842</v>
          </cell>
          <cell r="F297">
            <v>17</v>
          </cell>
          <cell r="G297">
            <v>0</v>
          </cell>
          <cell r="H297">
            <v>0</v>
          </cell>
          <cell r="I297">
            <v>405314</v>
          </cell>
          <cell r="J297">
            <v>0</v>
          </cell>
        </row>
        <row r="298">
          <cell r="B298" t="str">
            <v>V-1</v>
          </cell>
          <cell r="C298" t="str">
            <v>Vástago metálico 1.5" en Acero Inoxidable</v>
          </cell>
          <cell r="D298" t="str">
            <v>ml</v>
          </cell>
          <cell r="E298">
            <v>273828.78899999999</v>
          </cell>
          <cell r="F298">
            <v>3.6</v>
          </cell>
          <cell r="G298">
            <v>0</v>
          </cell>
          <cell r="H298">
            <v>985784</v>
          </cell>
          <cell r="I298">
            <v>0</v>
          </cell>
          <cell r="J298">
            <v>0</v>
          </cell>
        </row>
        <row r="299">
          <cell r="B299" t="str">
            <v>V-2</v>
          </cell>
          <cell r="C299" t="str">
            <v>Columna de Maniobra en HD hmin=0.9m</v>
          </cell>
          <cell r="D299" t="str">
            <v>Un</v>
          </cell>
          <cell r="E299">
            <v>794803.58100000001</v>
          </cell>
          <cell r="F299">
            <v>1</v>
          </cell>
          <cell r="H299">
            <v>794804</v>
          </cell>
        </row>
        <row r="300">
          <cell r="B300" t="str">
            <v>V-3</v>
          </cell>
          <cell r="C300" t="str">
            <v>Rueda de Manejo</v>
          </cell>
          <cell r="D300" t="str">
            <v>Un</v>
          </cell>
          <cell r="E300">
            <v>144615.41639999999</v>
          </cell>
          <cell r="F300">
            <v>1</v>
          </cell>
          <cell r="G300">
            <v>0</v>
          </cell>
          <cell r="H300">
            <v>144615</v>
          </cell>
          <cell r="I300">
            <v>0</v>
          </cell>
          <cell r="J300">
            <v>0</v>
          </cell>
        </row>
        <row r="301">
          <cell r="B301" t="str">
            <v>HM-1</v>
          </cell>
          <cell r="C301" t="str">
            <v>Herramienta Menor General</v>
          </cell>
          <cell r="D301" t="str">
            <v>%</v>
          </cell>
          <cell r="E301">
            <v>405314</v>
          </cell>
          <cell r="F301">
            <v>0.1</v>
          </cell>
          <cell r="G301">
            <v>40531</v>
          </cell>
          <cell r="H301">
            <v>0</v>
          </cell>
          <cell r="I301">
            <v>0</v>
          </cell>
          <cell r="J301">
            <v>0</v>
          </cell>
        </row>
        <row r="302">
          <cell r="B302" t="str">
            <v>AV-1</v>
          </cell>
          <cell r="C302" t="str">
            <v>Transporte en Camioneta hasta 1.5 Toneladas</v>
          </cell>
          <cell r="D302" t="str">
            <v>Día</v>
          </cell>
          <cell r="E302">
            <v>144245.55600000001</v>
          </cell>
          <cell r="F302">
            <v>0.02</v>
          </cell>
          <cell r="G302">
            <v>0</v>
          </cell>
          <cell r="H302">
            <v>0</v>
          </cell>
          <cell r="I302">
            <v>0</v>
          </cell>
          <cell r="J302">
            <v>2884.9111200000002</v>
          </cell>
        </row>
        <row r="303">
          <cell r="B303" t="str">
            <v>TOR-3</v>
          </cell>
          <cell r="C303" t="str">
            <v>Juego Tornillería - Empaque  4" Br 10 Cl 125 Delta Mks</v>
          </cell>
          <cell r="D303" t="str">
            <v>Un</v>
          </cell>
          <cell r="E303">
            <v>106207.5</v>
          </cell>
          <cell r="F303">
            <v>0.5</v>
          </cell>
          <cell r="G303">
            <v>0</v>
          </cell>
          <cell r="H303">
            <v>0</v>
          </cell>
          <cell r="I303">
            <v>0</v>
          </cell>
          <cell r="J303">
            <v>53104</v>
          </cell>
        </row>
        <row r="305">
          <cell r="B305" t="str">
            <v>12. Instalaciones hidráulicas</v>
          </cell>
        </row>
        <row r="308">
          <cell r="B308" t="str">
            <v>ITEM No.</v>
          </cell>
          <cell r="C308" t="str">
            <v>Concepto</v>
          </cell>
          <cell r="D308" t="str">
            <v>Unidad</v>
          </cell>
          <cell r="E308" t="str">
            <v>Costo Directo</v>
          </cell>
          <cell r="G308" t="str">
            <v>H y E</v>
          </cell>
          <cell r="H308" t="str">
            <v>Materiales</v>
          </cell>
          <cell r="I308" t="str">
            <v>Mano de Obra</v>
          </cell>
          <cell r="J308" t="str">
            <v>Otros</v>
          </cell>
        </row>
        <row r="309">
          <cell r="B309" t="str">
            <v>12.1.</v>
          </cell>
          <cell r="C309" t="str">
            <v>Suministro, transporte e instalación de Módulos de sedimentación acelerada en material ABS de 0.6 m de largo Calibre 40, tipo colmena . (Incluye soporteria y transporte hasta la vereda Hojas Anchas del municipio de Supía)</v>
          </cell>
          <cell r="D309" t="str">
            <v>M2</v>
          </cell>
          <cell r="E309">
            <v>842611.91111999995</v>
          </cell>
          <cell r="G309">
            <v>103838</v>
          </cell>
          <cell r="H309">
            <v>688205</v>
          </cell>
          <cell r="I309">
            <v>47684</v>
          </cell>
          <cell r="J309">
            <v>2884.9111200000002</v>
          </cell>
        </row>
        <row r="310">
          <cell r="B310" t="str">
            <v>Código</v>
          </cell>
          <cell r="C310" t="str">
            <v>Descripción</v>
          </cell>
          <cell r="D310" t="str">
            <v>Unidad</v>
          </cell>
          <cell r="E310" t="str">
            <v>Costo. Unitario</v>
          </cell>
          <cell r="F310" t="str">
            <v>Cantidad</v>
          </cell>
          <cell r="G310" t="str">
            <v>H y E</v>
          </cell>
          <cell r="H310" t="str">
            <v>Materiales</v>
          </cell>
          <cell r="I310" t="str">
            <v>Mano de Obra</v>
          </cell>
          <cell r="J310" t="str">
            <v>Otros</v>
          </cell>
        </row>
        <row r="311">
          <cell r="B311" t="str">
            <v>SED-3</v>
          </cell>
          <cell r="C311" t="str">
            <v xml:space="preserve">Modulos de sedimentación acelera en material ABS de 0.6 m de largo Calibre 40 tipo colmena </v>
          </cell>
          <cell r="D311" t="str">
            <v>m2</v>
          </cell>
          <cell r="E311">
            <v>688204.53</v>
          </cell>
          <cell r="F311">
            <v>1</v>
          </cell>
          <cell r="H311">
            <v>688205</v>
          </cell>
          <cell r="I311">
            <v>0</v>
          </cell>
          <cell r="J311">
            <v>0</v>
          </cell>
        </row>
        <row r="312">
          <cell r="B312" t="str">
            <v>SED-2</v>
          </cell>
          <cell r="C312" t="str">
            <v>Perfiles en C de 4" para soportería de elementos de sedimentación acelerada</v>
          </cell>
          <cell r="D312" t="str">
            <v>m2</v>
          </cell>
          <cell r="E312">
            <v>99069.75</v>
          </cell>
          <cell r="F312">
            <v>1</v>
          </cell>
          <cell r="G312">
            <v>99070</v>
          </cell>
          <cell r="H312">
            <v>0</v>
          </cell>
          <cell r="I312">
            <v>0</v>
          </cell>
          <cell r="J312">
            <v>0</v>
          </cell>
        </row>
        <row r="313">
          <cell r="B313" t="str">
            <v>MO-8</v>
          </cell>
          <cell r="C313" t="str">
            <v>Cuadrilla tipo VIII - Instalación Tubería, Accesorios de Acueducto y Alcantarillado</v>
          </cell>
          <cell r="D313" t="str">
            <v>Hr</v>
          </cell>
          <cell r="E313">
            <v>23842</v>
          </cell>
          <cell r="F313">
            <v>2</v>
          </cell>
          <cell r="G313">
            <v>0</v>
          </cell>
          <cell r="H313">
            <v>0</v>
          </cell>
          <cell r="I313">
            <v>47684</v>
          </cell>
          <cell r="J313">
            <v>0</v>
          </cell>
        </row>
        <row r="314">
          <cell r="B314" t="str">
            <v>HM-1</v>
          </cell>
          <cell r="C314" t="str">
            <v>Herramienta Menor General</v>
          </cell>
          <cell r="D314" t="str">
            <v>%</v>
          </cell>
          <cell r="E314">
            <v>47684</v>
          </cell>
          <cell r="F314">
            <v>0.1</v>
          </cell>
          <cell r="G314">
            <v>4768</v>
          </cell>
          <cell r="H314">
            <v>0</v>
          </cell>
          <cell r="I314">
            <v>0</v>
          </cell>
          <cell r="J314">
            <v>0</v>
          </cell>
        </row>
        <row r="315">
          <cell r="B315" t="str">
            <v>AV-1</v>
          </cell>
          <cell r="C315" t="str">
            <v>Transporte en Camioneta hasta 1.5 Toneladas</v>
          </cell>
          <cell r="D315" t="str">
            <v>Día</v>
          </cell>
          <cell r="E315">
            <v>144245.55600000001</v>
          </cell>
          <cell r="F315">
            <v>0.02</v>
          </cell>
          <cell r="G315">
            <v>0</v>
          </cell>
          <cell r="H315">
            <v>0</v>
          </cell>
          <cell r="I315">
            <v>0</v>
          </cell>
          <cell r="J315">
            <v>2884.9111200000002</v>
          </cell>
        </row>
        <row r="318">
          <cell r="B318" t="str">
            <v>ITEM No.</v>
          </cell>
          <cell r="C318" t="str">
            <v>Concepto</v>
          </cell>
          <cell r="D318" t="str">
            <v>Unidad</v>
          </cell>
          <cell r="E318" t="str">
            <v>Costo Directo</v>
          </cell>
          <cell r="G318" t="str">
            <v>H y E</v>
          </cell>
          <cell r="H318" t="str">
            <v>Materiales</v>
          </cell>
          <cell r="I318" t="str">
            <v>Mano de Obra</v>
          </cell>
          <cell r="J318" t="str">
            <v>Otros</v>
          </cell>
        </row>
        <row r="319">
          <cell r="B319" t="str">
            <v>12.2.</v>
          </cell>
          <cell r="C319" t="str">
            <v>Suministro transporte e instalación de tubería de distribución de agua floculada, de PRFV 24" (100 PSI) y 5.50 de longitud con uniones, tapon PRFV extremo  y brida en el otro  con 13 orificios de diámetro 4",  y codo de bridas 24" x 90 (Sedimentador existente) (Incluye transporte hasta la vereda Hojas Anchas del municipio de Supía)</v>
          </cell>
          <cell r="D319" t="str">
            <v>Un</v>
          </cell>
          <cell r="E319">
            <v>10759149</v>
          </cell>
          <cell r="G319">
            <v>28610</v>
          </cell>
          <cell r="H319">
            <v>10444435</v>
          </cell>
          <cell r="I319">
            <v>286104</v>
          </cell>
          <cell r="J319">
            <v>0</v>
          </cell>
        </row>
        <row r="320">
          <cell r="B320" t="str">
            <v>Código</v>
          </cell>
          <cell r="C320" t="str">
            <v>Descripción</v>
          </cell>
          <cell r="D320" t="str">
            <v>Unidad</v>
          </cell>
          <cell r="E320" t="str">
            <v>Costo. Unitario</v>
          </cell>
          <cell r="F320" t="str">
            <v>Cantidad</v>
          </cell>
          <cell r="G320" t="str">
            <v>H y E</v>
          </cell>
          <cell r="H320" t="str">
            <v>Materiales</v>
          </cell>
          <cell r="I320" t="str">
            <v>Mano de Obra</v>
          </cell>
          <cell r="J320" t="str">
            <v>Otros</v>
          </cell>
        </row>
        <row r="321">
          <cell r="B321" t="str">
            <v>PRFV-23</v>
          </cell>
          <cell r="C321" t="str">
            <v xml:space="preserve">Tubería de distribución de agua floculada, de PRFV 24" (100 PSI) y 5.50 de longitud con uniones, tapon PRFV extremo  y brida en el otro  con 13 orificios de diámetro 4",  y codo de bridas 24" x 90 </v>
          </cell>
          <cell r="D321" t="str">
            <v>Un</v>
          </cell>
          <cell r="E321">
            <v>9444435</v>
          </cell>
          <cell r="F321">
            <v>1</v>
          </cell>
          <cell r="G321">
            <v>0</v>
          </cell>
          <cell r="H321">
            <v>9444435</v>
          </cell>
          <cell r="I321">
            <v>0</v>
          </cell>
          <cell r="J321">
            <v>0</v>
          </cell>
        </row>
        <row r="322">
          <cell r="B322" t="str">
            <v>MO-8</v>
          </cell>
          <cell r="C322" t="str">
            <v>Cuadrilla tipo VIII - Instalación Tubería, Accesorios de Acueducto y Alcantarillado</v>
          </cell>
          <cell r="D322" t="str">
            <v>Hr</v>
          </cell>
          <cell r="E322">
            <v>23842</v>
          </cell>
          <cell r="F322">
            <v>12</v>
          </cell>
          <cell r="G322">
            <v>0</v>
          </cell>
          <cell r="H322">
            <v>0</v>
          </cell>
          <cell r="I322">
            <v>286104</v>
          </cell>
          <cell r="J322">
            <v>0</v>
          </cell>
        </row>
        <row r="323">
          <cell r="B323" t="str">
            <v>PRFV-25</v>
          </cell>
          <cell r="C323" t="str">
            <v>Transporte elementos PRFV hasta el sitio (según cotización)</v>
          </cell>
          <cell r="D323" t="str">
            <v>GL</v>
          </cell>
          <cell r="E323">
            <v>1000000</v>
          </cell>
          <cell r="F323">
            <v>1</v>
          </cell>
          <cell r="H323">
            <v>1000000</v>
          </cell>
        </row>
        <row r="324">
          <cell r="B324" t="str">
            <v>HM-1</v>
          </cell>
          <cell r="C324" t="str">
            <v>Herramienta Menor General</v>
          </cell>
          <cell r="D324" t="str">
            <v>%</v>
          </cell>
          <cell r="E324">
            <v>286104</v>
          </cell>
          <cell r="F324">
            <v>0.1</v>
          </cell>
          <cell r="G324">
            <v>28610</v>
          </cell>
          <cell r="H324">
            <v>0</v>
          </cell>
          <cell r="I324">
            <v>0</v>
          </cell>
          <cell r="J324">
            <v>0</v>
          </cell>
        </row>
        <row r="327">
          <cell r="B327" t="str">
            <v>ITEM No.</v>
          </cell>
          <cell r="C327" t="str">
            <v>Concepto</v>
          </cell>
          <cell r="D327" t="str">
            <v>Unidad</v>
          </cell>
          <cell r="E327" t="str">
            <v>Costo Directo</v>
          </cell>
          <cell r="G327" t="str">
            <v>H y E</v>
          </cell>
          <cell r="H327" t="str">
            <v>Materiales</v>
          </cell>
          <cell r="I327" t="str">
            <v>Mano de Obra</v>
          </cell>
          <cell r="J327" t="str">
            <v>Otros</v>
          </cell>
        </row>
        <row r="328">
          <cell r="B328" t="str">
            <v>12.3.</v>
          </cell>
          <cell r="C328" t="str">
            <v>Suministro, transporte e instalación de tubería de distribución de agua floculada, de PRFV 24" (100 PSI) y 5.50 de longitud con uniones, tapon PRFV extremo  y brida en el otro  con 13 orificios de diámetro 4",  y tee PRFV 24" (Sedimentador nuevo) (Incluye transporte hasta la vereda Hojas Anchas del municipio de Supía)</v>
          </cell>
          <cell r="D328" t="str">
            <v>Un</v>
          </cell>
          <cell r="E328">
            <v>11008449</v>
          </cell>
          <cell r="G328">
            <v>27474</v>
          </cell>
          <cell r="H328">
            <v>10706235</v>
          </cell>
          <cell r="I328">
            <v>274740</v>
          </cell>
          <cell r="J328">
            <v>0</v>
          </cell>
        </row>
        <row r="329">
          <cell r="B329" t="str">
            <v>Código</v>
          </cell>
          <cell r="C329" t="str">
            <v>Descripción</v>
          </cell>
          <cell r="D329" t="str">
            <v>Unidad</v>
          </cell>
          <cell r="E329" t="str">
            <v>Costo. Unitario</v>
          </cell>
          <cell r="F329" t="str">
            <v>Cantidad</v>
          </cell>
          <cell r="G329" t="str">
            <v>H y E</v>
          </cell>
          <cell r="H329" t="str">
            <v>Materiales</v>
          </cell>
          <cell r="I329" t="str">
            <v>Mano de Obra</v>
          </cell>
          <cell r="J329" t="str">
            <v>Otros</v>
          </cell>
        </row>
        <row r="330">
          <cell r="B330" t="str">
            <v>PRFV-24</v>
          </cell>
          <cell r="C330" t="str">
            <v>Tubería de distribución de agua floculada, de PRFV 24" (100 PSI) y 5.50 de longitud con uniones, tapon PRFV extremo  y brida en el otro  con 13 orificios de diámetro 4",  y Tee PRFV 24"</v>
          </cell>
          <cell r="D330" t="str">
            <v>Un</v>
          </cell>
          <cell r="E330">
            <v>9706235</v>
          </cell>
          <cell r="F330">
            <v>1</v>
          </cell>
          <cell r="G330">
            <v>0</v>
          </cell>
          <cell r="H330">
            <v>9706235</v>
          </cell>
          <cell r="I330">
            <v>0</v>
          </cell>
          <cell r="J330">
            <v>0</v>
          </cell>
        </row>
        <row r="331">
          <cell r="B331" t="str">
            <v>MO-8</v>
          </cell>
          <cell r="C331" t="str">
            <v>Cuadrilla tipo VIII - Instalación Tubería y Accesorios de Acueducto</v>
          </cell>
          <cell r="D331" t="str">
            <v>Hr</v>
          </cell>
          <cell r="E331">
            <v>22894.971786389586</v>
          </cell>
          <cell r="F331">
            <v>12</v>
          </cell>
          <cell r="G331">
            <v>0</v>
          </cell>
          <cell r="H331">
            <v>0</v>
          </cell>
          <cell r="I331">
            <v>274740</v>
          </cell>
          <cell r="J331">
            <v>0</v>
          </cell>
        </row>
        <row r="332">
          <cell r="B332" t="str">
            <v>PRFV-25</v>
          </cell>
          <cell r="C332" t="str">
            <v>Transporte elementos PRFV hasta el sitio (según cotización)</v>
          </cell>
          <cell r="D332" t="str">
            <v>GL</v>
          </cell>
          <cell r="E332">
            <v>1000000</v>
          </cell>
          <cell r="F332">
            <v>1</v>
          </cell>
          <cell r="H332">
            <v>1000000</v>
          </cell>
        </row>
        <row r="333">
          <cell r="B333" t="str">
            <v>HM-1</v>
          </cell>
          <cell r="C333" t="str">
            <v>Herramienta Menor General</v>
          </cell>
          <cell r="D333" t="str">
            <v>%</v>
          </cell>
          <cell r="E333">
            <v>274740</v>
          </cell>
          <cell r="F333">
            <v>0.1</v>
          </cell>
          <cell r="G333">
            <v>27474</v>
          </cell>
          <cell r="H333">
            <v>0</v>
          </cell>
          <cell r="I333">
            <v>0</v>
          </cell>
          <cell r="J333">
            <v>0</v>
          </cell>
        </row>
        <row r="336">
          <cell r="B336" t="str">
            <v>ITEM No.</v>
          </cell>
          <cell r="C336" t="str">
            <v>Concepto</v>
          </cell>
          <cell r="D336" t="str">
            <v>Unidad</v>
          </cell>
          <cell r="E336" t="str">
            <v>Costo Directo</v>
          </cell>
          <cell r="G336" t="str">
            <v>H y E</v>
          </cell>
          <cell r="H336" t="str">
            <v>Materiales</v>
          </cell>
          <cell r="I336" t="str">
            <v>Mano de Obra</v>
          </cell>
          <cell r="J336" t="str">
            <v>Otros</v>
          </cell>
        </row>
        <row r="337">
          <cell r="B337" t="str">
            <v>12.4.</v>
          </cell>
          <cell r="C337" t="str">
            <v>Suministro, transporte e instalación soportes de la tubería PRFV de distribución de agua floculada (Incluye tornillería para las uniones bridadas) (Incluye transporte hasta la vereda Hojas Anchas del municipio de Supía)</v>
          </cell>
          <cell r="D337" t="str">
            <v>Un</v>
          </cell>
          <cell r="E337">
            <v>342042.91112</v>
          </cell>
          <cell r="G337">
            <v>9158</v>
          </cell>
          <cell r="H337">
            <v>238420</v>
          </cell>
          <cell r="I337">
            <v>91580</v>
          </cell>
          <cell r="J337">
            <v>2884.9111200000002</v>
          </cell>
        </row>
        <row r="338">
          <cell r="B338" t="str">
            <v>Código</v>
          </cell>
          <cell r="C338" t="str">
            <v>Descripción</v>
          </cell>
          <cell r="D338" t="str">
            <v>Unidad</v>
          </cell>
          <cell r="E338" t="str">
            <v>Costo. Unitario</v>
          </cell>
          <cell r="F338" t="str">
            <v>Cantidad</v>
          </cell>
          <cell r="G338" t="str">
            <v>H y E</v>
          </cell>
          <cell r="H338" t="str">
            <v>Materiales</v>
          </cell>
          <cell r="I338" t="str">
            <v>Mano de Obra</v>
          </cell>
          <cell r="J338" t="str">
            <v>Otros</v>
          </cell>
        </row>
        <row r="339">
          <cell r="B339" t="str">
            <v>MO-8</v>
          </cell>
          <cell r="C339" t="str">
            <v>Cuadrilla tipo VIII - Instalación Tubería, Accesorios de Acueducto y Alcantarillado</v>
          </cell>
          <cell r="D339" t="str">
            <v>Hr</v>
          </cell>
          <cell r="E339">
            <v>22894.971786389586</v>
          </cell>
          <cell r="F339">
            <v>4</v>
          </cell>
          <cell r="G339">
            <v>0</v>
          </cell>
          <cell r="H339">
            <v>0</v>
          </cell>
          <cell r="I339">
            <v>91580</v>
          </cell>
          <cell r="J339">
            <v>0</v>
          </cell>
        </row>
        <row r="340">
          <cell r="B340" t="str">
            <v>PRFV-1</v>
          </cell>
          <cell r="C340" t="str">
            <v>Soporte a los tabiques de concreto platina 1" x 1/4" recubierta en PRFV</v>
          </cell>
          <cell r="D340" t="str">
            <v>Un</v>
          </cell>
          <cell r="E340">
            <v>158419.9</v>
          </cell>
          <cell r="F340">
            <v>1</v>
          </cell>
          <cell r="G340">
            <v>0</v>
          </cell>
          <cell r="H340">
            <v>158420</v>
          </cell>
          <cell r="I340">
            <v>0</v>
          </cell>
          <cell r="J340">
            <v>0</v>
          </cell>
        </row>
        <row r="341">
          <cell r="B341" t="str">
            <v>ACO-10</v>
          </cell>
          <cell r="C341" t="str">
            <v>Anclaje epóxico 3/4" Estructural L=0.15m, Incluye perforación</v>
          </cell>
          <cell r="D341" t="str">
            <v>Ud</v>
          </cell>
          <cell r="E341">
            <v>15000</v>
          </cell>
          <cell r="F341">
            <v>2</v>
          </cell>
          <cell r="G341">
            <v>0</v>
          </cell>
          <cell r="H341">
            <v>30000</v>
          </cell>
          <cell r="I341">
            <v>0</v>
          </cell>
          <cell r="J341">
            <v>0</v>
          </cell>
        </row>
        <row r="342">
          <cell r="C342" t="str">
            <v>Perno soldado Ø 1/2" x 0.1 m</v>
          </cell>
          <cell r="D342" t="str">
            <v>Un</v>
          </cell>
          <cell r="E342">
            <v>25000</v>
          </cell>
          <cell r="F342">
            <v>2</v>
          </cell>
          <cell r="G342">
            <v>0</v>
          </cell>
          <cell r="H342">
            <v>50000</v>
          </cell>
          <cell r="I342">
            <v>0</v>
          </cell>
          <cell r="J342">
            <v>0</v>
          </cell>
        </row>
        <row r="343">
          <cell r="B343" t="str">
            <v>HM-1</v>
          </cell>
          <cell r="C343" t="str">
            <v>Herramienta Menor General</v>
          </cell>
          <cell r="D343" t="str">
            <v>%</v>
          </cell>
          <cell r="E343">
            <v>91580</v>
          </cell>
          <cell r="F343">
            <v>0.1</v>
          </cell>
          <cell r="G343">
            <v>9158</v>
          </cell>
          <cell r="H343">
            <v>0</v>
          </cell>
          <cell r="I343">
            <v>0</v>
          </cell>
          <cell r="J343">
            <v>0</v>
          </cell>
        </row>
        <row r="344">
          <cell r="B344" t="str">
            <v>AV-1</v>
          </cell>
          <cell r="C344" t="str">
            <v>Transporte en Camioneta hasta 1.5 Toneladas</v>
          </cell>
          <cell r="D344" t="str">
            <v>Día</v>
          </cell>
          <cell r="E344">
            <v>144245.55600000001</v>
          </cell>
          <cell r="F344">
            <v>0.02</v>
          </cell>
          <cell r="G344">
            <v>0</v>
          </cell>
          <cell r="H344">
            <v>0</v>
          </cell>
          <cell r="I344">
            <v>0</v>
          </cell>
          <cell r="J344">
            <v>2884.9111200000002</v>
          </cell>
        </row>
        <row r="347">
          <cell r="B347" t="str">
            <v>ITEM No.</v>
          </cell>
          <cell r="C347" t="str">
            <v>Concepto</v>
          </cell>
          <cell r="D347" t="str">
            <v>Unidad</v>
          </cell>
          <cell r="E347" t="str">
            <v>Costo Directo</v>
          </cell>
          <cell r="G347" t="str">
            <v>H y E</v>
          </cell>
          <cell r="H347" t="str">
            <v>Materiales</v>
          </cell>
          <cell r="I347" t="str">
            <v>Mano de Obra</v>
          </cell>
          <cell r="J347" t="str">
            <v>Otros</v>
          </cell>
        </row>
        <row r="348">
          <cell r="B348" t="str">
            <v>12.5.</v>
          </cell>
          <cell r="C348" t="str">
            <v>Suministro , transporte e instalación canaletas PRFV de recoleccion longitudinal de 0.3m x 0.3m :(alto x ancho), con perfiles laterales 90° de 1.5" y vertederos triangulares 90° de ancho = 7cm, incluye transporte hasta el sitio (Sedimentador existente y nuevo) (Incluye transporte hasta la vereda Hojas Anchas del municipio de Supía)</v>
          </cell>
          <cell r="D348" t="str">
            <v>ML</v>
          </cell>
          <cell r="E348">
            <v>396838.91112</v>
          </cell>
          <cell r="G348">
            <v>3576</v>
          </cell>
          <cell r="H348">
            <v>354615</v>
          </cell>
          <cell r="I348">
            <v>35763</v>
          </cell>
          <cell r="J348">
            <v>2884.9111200000002</v>
          </cell>
        </row>
        <row r="349">
          <cell r="B349" t="str">
            <v>Código</v>
          </cell>
          <cell r="C349" t="str">
            <v>Descripción</v>
          </cell>
          <cell r="D349" t="str">
            <v>Unidad</v>
          </cell>
          <cell r="E349" t="str">
            <v>Costo. Unitario</v>
          </cell>
          <cell r="F349" t="str">
            <v>Cantidad</v>
          </cell>
          <cell r="G349" t="str">
            <v>H y E</v>
          </cell>
          <cell r="H349" t="str">
            <v>Materiales</v>
          </cell>
          <cell r="I349" t="str">
            <v>Mano de Obra</v>
          </cell>
          <cell r="J349" t="str">
            <v>Otros</v>
          </cell>
        </row>
        <row r="350">
          <cell r="B350" t="str">
            <v>PRFV-4</v>
          </cell>
          <cell r="C350" t="str">
            <v xml:space="preserve">Canaletas en PRFV recolección longitudinal 0.3m x 0.3m (ancho x alto) (Sedimentación acelerada) </v>
          </cell>
          <cell r="D350" t="str">
            <v>ml</v>
          </cell>
          <cell r="E350">
            <v>266014.98</v>
          </cell>
          <cell r="F350">
            <v>1</v>
          </cell>
          <cell r="G350">
            <v>0</v>
          </cell>
          <cell r="H350">
            <v>266015</v>
          </cell>
          <cell r="I350">
            <v>0</v>
          </cell>
          <cell r="J350">
            <v>0</v>
          </cell>
        </row>
        <row r="351">
          <cell r="B351" t="str">
            <v>PRFV-5</v>
          </cell>
          <cell r="C351" t="str">
            <v>Perfiles PRFV en C 90° de 1.5"para soportería de canaletas de recolección (Sedimentación acelerada)</v>
          </cell>
          <cell r="D351" t="str">
            <v>ml</v>
          </cell>
          <cell r="E351">
            <v>52837.2</v>
          </cell>
          <cell r="F351">
            <v>1</v>
          </cell>
          <cell r="G351">
            <v>0</v>
          </cell>
          <cell r="H351">
            <v>52837</v>
          </cell>
          <cell r="I351">
            <v>0</v>
          </cell>
          <cell r="J351">
            <v>0</v>
          </cell>
        </row>
        <row r="352">
          <cell r="B352" t="str">
            <v>MO-8</v>
          </cell>
          <cell r="C352" t="str">
            <v>Cuadrilla tipo VIII - Instalación Tubería, Accesorios de Acueducto y Alcantarillado</v>
          </cell>
          <cell r="D352" t="str">
            <v>Hr</v>
          </cell>
          <cell r="E352">
            <v>23842</v>
          </cell>
          <cell r="F352">
            <v>1.5</v>
          </cell>
          <cell r="G352">
            <v>0</v>
          </cell>
          <cell r="H352">
            <v>35763</v>
          </cell>
          <cell r="I352">
            <v>35763</v>
          </cell>
          <cell r="J352">
            <v>0</v>
          </cell>
        </row>
        <row r="353">
          <cell r="B353" t="str">
            <v>HM-1</v>
          </cell>
          <cell r="C353" t="str">
            <v>Herramienta Menor General</v>
          </cell>
          <cell r="D353" t="str">
            <v>%</v>
          </cell>
          <cell r="E353">
            <v>35763</v>
          </cell>
          <cell r="F353">
            <v>0.1</v>
          </cell>
          <cell r="G353">
            <v>3576</v>
          </cell>
          <cell r="H353">
            <v>0</v>
          </cell>
          <cell r="I353">
            <v>0</v>
          </cell>
          <cell r="J353">
            <v>0</v>
          </cell>
        </row>
        <row r="354">
          <cell r="B354" t="str">
            <v>AV-1</v>
          </cell>
          <cell r="C354" t="str">
            <v>Transporte en Camioneta hasta 1.5 Toneladas</v>
          </cell>
          <cell r="D354" t="str">
            <v>Día</v>
          </cell>
          <cell r="E354">
            <v>144245.55600000001</v>
          </cell>
          <cell r="F354">
            <v>0.02</v>
          </cell>
          <cell r="G354">
            <v>0</v>
          </cell>
          <cell r="H354">
            <v>0</v>
          </cell>
          <cell r="I354">
            <v>0</v>
          </cell>
          <cell r="J354">
            <v>2884.9111200000002</v>
          </cell>
        </row>
        <row r="358">
          <cell r="B358" t="str">
            <v>ITEM No.</v>
          </cell>
          <cell r="C358" t="str">
            <v>Concepto</v>
          </cell>
          <cell r="D358" t="str">
            <v>Unidad</v>
          </cell>
          <cell r="E358" t="str">
            <v>Costo Directo</v>
          </cell>
          <cell r="G358" t="str">
            <v>H y E</v>
          </cell>
          <cell r="H358" t="str">
            <v>Materiales</v>
          </cell>
          <cell r="I358" t="str">
            <v>Mano de Obra</v>
          </cell>
          <cell r="J358" t="str">
            <v>Otros</v>
          </cell>
        </row>
        <row r="359">
          <cell r="B359" t="str">
            <v>12.6.</v>
          </cell>
          <cell r="C359" t="str">
            <v>Suministro, transporte e instalación tubería de recolección y desagüe de lodos en hierro dúctil (100 PSI) diámetro 6" con 12 orificios superior de díametro 1 1/2" y tapon HF liso (Incluye transporte hasta la vereda Hojas Anchas del municipio de Supía)</v>
          </cell>
          <cell r="D359" t="str">
            <v>ML</v>
          </cell>
          <cell r="E359">
            <v>739016.91111999995</v>
          </cell>
          <cell r="G359">
            <v>38147</v>
          </cell>
          <cell r="H359">
            <v>316513</v>
          </cell>
          <cell r="I359">
            <v>381472</v>
          </cell>
          <cell r="J359">
            <v>2884.9111200000002</v>
          </cell>
        </row>
        <row r="360">
          <cell r="B360" t="str">
            <v>Código</v>
          </cell>
          <cell r="C360" t="str">
            <v>Descripción</v>
          </cell>
          <cell r="D360" t="str">
            <v>Unidad</v>
          </cell>
          <cell r="E360" t="str">
            <v>Costo. Unitario</v>
          </cell>
          <cell r="F360" t="str">
            <v>Cantidad</v>
          </cell>
          <cell r="G360" t="str">
            <v>H y E</v>
          </cell>
          <cell r="H360" t="str">
            <v>Materiales</v>
          </cell>
          <cell r="I360" t="str">
            <v>Mano de Obra</v>
          </cell>
          <cell r="J360" t="str">
            <v>Otros</v>
          </cell>
        </row>
        <row r="361">
          <cell r="B361" t="str">
            <v>HM-1</v>
          </cell>
          <cell r="C361" t="str">
            <v>Herramienta Menor General</v>
          </cell>
          <cell r="D361" t="str">
            <v>%</v>
          </cell>
          <cell r="E361">
            <v>381472</v>
          </cell>
          <cell r="F361">
            <v>0.1</v>
          </cell>
          <cell r="G361">
            <v>38147</v>
          </cell>
          <cell r="H361">
            <v>0</v>
          </cell>
          <cell r="I361">
            <v>0</v>
          </cell>
          <cell r="J361">
            <v>0</v>
          </cell>
        </row>
        <row r="362">
          <cell r="B362" t="str">
            <v>MO-8</v>
          </cell>
          <cell r="C362" t="str">
            <v>Cuadrilla tipo VIII - Instalación Tubería, Accesorios de Acueducto y Alcantarillado</v>
          </cell>
          <cell r="D362" t="str">
            <v>Hr</v>
          </cell>
          <cell r="E362">
            <v>23842</v>
          </cell>
          <cell r="F362">
            <v>16</v>
          </cell>
          <cell r="G362">
            <v>0</v>
          </cell>
          <cell r="H362">
            <v>0</v>
          </cell>
          <cell r="I362">
            <v>381472</v>
          </cell>
          <cell r="J362">
            <v>0</v>
          </cell>
        </row>
        <row r="363">
          <cell r="B363" t="str">
            <v>THD-1</v>
          </cell>
          <cell r="C363" t="str">
            <v>Tubo de Hierro Dúctil estándar C-E de 150 m.m. (6")</v>
          </cell>
          <cell r="D363" t="str">
            <v>ml</v>
          </cell>
          <cell r="E363">
            <v>151397.07102</v>
          </cell>
          <cell r="F363">
            <v>1</v>
          </cell>
          <cell r="G363">
            <v>0</v>
          </cell>
          <cell r="H363">
            <v>151397</v>
          </cell>
          <cell r="I363">
            <v>0</v>
          </cell>
          <cell r="J363">
            <v>0</v>
          </cell>
        </row>
        <row r="364">
          <cell r="B364" t="str">
            <v>THF-7</v>
          </cell>
          <cell r="C364" t="str">
            <v>Tapón liso HF 6"</v>
          </cell>
          <cell r="D364" t="str">
            <v>Un</v>
          </cell>
          <cell r="E364">
            <v>165116.25</v>
          </cell>
          <cell r="F364">
            <v>1</v>
          </cell>
          <cell r="G364">
            <v>0</v>
          </cell>
          <cell r="H364">
            <v>165116</v>
          </cell>
          <cell r="I364">
            <v>0</v>
          </cell>
          <cell r="J364">
            <v>0</v>
          </cell>
        </row>
        <row r="365">
          <cell r="B365" t="str">
            <v>AV-1</v>
          </cell>
          <cell r="C365" t="str">
            <v>Transporte en Camioneta hasta 1.5 Toneladas</v>
          </cell>
          <cell r="D365" t="str">
            <v>Día</v>
          </cell>
          <cell r="E365">
            <v>144245.55600000001</v>
          </cell>
          <cell r="F365">
            <v>0.02</v>
          </cell>
          <cell r="G365">
            <v>0</v>
          </cell>
          <cell r="H365">
            <v>0</v>
          </cell>
          <cell r="I365">
            <v>0</v>
          </cell>
          <cell r="J365">
            <v>2884.9111200000002</v>
          </cell>
        </row>
        <row r="368">
          <cell r="B368" t="str">
            <v>CAPITULO V: ALCANTARILLADO</v>
          </cell>
        </row>
        <row r="369">
          <cell r="B369" t="str">
            <v>13. Tubería de alcantarillado</v>
          </cell>
        </row>
        <row r="372">
          <cell r="B372" t="str">
            <v>ITEM No.</v>
          </cell>
          <cell r="C372" t="str">
            <v>Concepto</v>
          </cell>
          <cell r="D372" t="str">
            <v>Unidad</v>
          </cell>
          <cell r="E372" t="str">
            <v>Costo Directo</v>
          </cell>
          <cell r="G372" t="str">
            <v>H y E</v>
          </cell>
          <cell r="H372" t="str">
            <v>Materiales</v>
          </cell>
          <cell r="I372" t="str">
            <v>Mano de Obra</v>
          </cell>
          <cell r="J372" t="str">
            <v>Otros</v>
          </cell>
        </row>
        <row r="373">
          <cell r="B373" t="str">
            <v>13.1.</v>
          </cell>
          <cell r="C373" t="str">
            <v xml:space="preserve">Suministro, Transporte e Instalación Tubería PVC 315 m.m. (12") para Alcantarillado Unión caucho (Incluye transporte hasta la vereda Hojas Anchas del municipio de Supía)     </v>
          </cell>
          <cell r="D373" t="str">
            <v>ML</v>
          </cell>
          <cell r="E373">
            <v>140681.91112</v>
          </cell>
          <cell r="G373">
            <v>198</v>
          </cell>
          <cell r="H373">
            <v>106604</v>
          </cell>
          <cell r="I373">
            <v>30995</v>
          </cell>
          <cell r="J373">
            <v>2884.9111200000002</v>
          </cell>
        </row>
        <row r="374">
          <cell r="B374" t="str">
            <v>Código</v>
          </cell>
          <cell r="C374" t="str">
            <v>Descripción</v>
          </cell>
          <cell r="D374" t="str">
            <v>Unidad</v>
          </cell>
          <cell r="E374" t="str">
            <v>Costo. Unitario</v>
          </cell>
          <cell r="F374" t="str">
            <v>Cantidad</v>
          </cell>
          <cell r="G374" t="str">
            <v>H y E</v>
          </cell>
          <cell r="H374" t="str">
            <v>Materiales</v>
          </cell>
          <cell r="I374" t="str">
            <v>Mano de Obra</v>
          </cell>
          <cell r="J374" t="str">
            <v>Otros</v>
          </cell>
        </row>
        <row r="375">
          <cell r="B375" t="str">
            <v>HM-1</v>
          </cell>
          <cell r="C375" t="str">
            <v>Herramienta Menor General</v>
          </cell>
          <cell r="D375" t="str">
            <v>%</v>
          </cell>
          <cell r="E375">
            <v>1981.395</v>
          </cell>
          <cell r="F375">
            <v>0.1</v>
          </cell>
          <cell r="G375">
            <v>198</v>
          </cell>
          <cell r="H375">
            <v>0</v>
          </cell>
          <cell r="I375">
            <v>0</v>
          </cell>
          <cell r="J375">
            <v>0</v>
          </cell>
        </row>
        <row r="376">
          <cell r="B376" t="str">
            <v>TPVCN-5</v>
          </cell>
          <cell r="C376" t="str">
            <v>Tubería Pvc Alcantarillado 315 m.m. (12")</v>
          </cell>
          <cell r="D376" t="str">
            <v>ml</v>
          </cell>
          <cell r="E376">
            <v>78882.478763399995</v>
          </cell>
          <cell r="F376">
            <v>1.05</v>
          </cell>
          <cell r="G376">
            <v>0</v>
          </cell>
          <cell r="H376">
            <v>82827</v>
          </cell>
          <cell r="I376">
            <v>0</v>
          </cell>
          <cell r="J376">
            <v>0</v>
          </cell>
        </row>
        <row r="377">
          <cell r="B377" t="str">
            <v>NO-3</v>
          </cell>
          <cell r="C377" t="str">
            <v>Acondicionador de superficie</v>
          </cell>
          <cell r="D377" t="str">
            <v>UN</v>
          </cell>
          <cell r="E377">
            <v>79255.8</v>
          </cell>
          <cell r="F377">
            <v>0.3</v>
          </cell>
          <cell r="G377">
            <v>0</v>
          </cell>
          <cell r="H377">
            <v>23777</v>
          </cell>
          <cell r="I377">
            <v>0</v>
          </cell>
          <cell r="J377">
            <v>0</v>
          </cell>
        </row>
        <row r="378">
          <cell r="B378" t="str">
            <v>MO-2</v>
          </cell>
          <cell r="C378" t="str">
            <v>Cuadrilla tipo II (1of + 2ay)</v>
          </cell>
          <cell r="D378" t="str">
            <v>Hr</v>
          </cell>
          <cell r="E378">
            <v>23842</v>
          </cell>
          <cell r="F378">
            <v>1.3</v>
          </cell>
          <cell r="G378">
            <v>0</v>
          </cell>
          <cell r="H378">
            <v>0</v>
          </cell>
          <cell r="I378">
            <v>30995</v>
          </cell>
          <cell r="J378">
            <v>0</v>
          </cell>
        </row>
        <row r="379">
          <cell r="B379" t="str">
            <v>AV-1</v>
          </cell>
          <cell r="C379" t="str">
            <v>Transporte en Camioneta hasta 1.5 Toneladas</v>
          </cell>
          <cell r="D379" t="str">
            <v>Día</v>
          </cell>
          <cell r="E379">
            <v>144245.55600000001</v>
          </cell>
          <cell r="F379">
            <v>0.02</v>
          </cell>
          <cell r="G379">
            <v>0</v>
          </cell>
          <cell r="H379">
            <v>0</v>
          </cell>
          <cell r="I379">
            <v>0</v>
          </cell>
          <cell r="J379">
            <v>2884.9111200000002</v>
          </cell>
        </row>
        <row r="382">
          <cell r="B382" t="str">
            <v>14. Cámaras de inspección</v>
          </cell>
        </row>
        <row r="384">
          <cell r="B384" t="str">
            <v>ITEM No.</v>
          </cell>
          <cell r="C384" t="str">
            <v>Concepto</v>
          </cell>
          <cell r="D384" t="str">
            <v>Unidad</v>
          </cell>
          <cell r="E384" t="str">
            <v>Costo Directo</v>
          </cell>
          <cell r="G384" t="str">
            <v>H y E</v>
          </cell>
          <cell r="H384" t="str">
            <v>Materiales</v>
          </cell>
          <cell r="I384" t="str">
            <v>Mano de Obra</v>
          </cell>
          <cell r="J384" t="str">
            <v>Otros</v>
          </cell>
        </row>
        <row r="385">
          <cell r="B385" t="str">
            <v>14.1.</v>
          </cell>
          <cell r="C385" t="str">
            <v xml:space="preserve">Suministro, Transporte e Instalación Cámara Circular de Inspección/Caída en Concreto 21 Mpa D=1.2 m  (Incluye refuerzo)    </v>
          </cell>
          <cell r="D385" t="str">
            <v>ML</v>
          </cell>
          <cell r="E385">
            <v>644173</v>
          </cell>
          <cell r="G385">
            <v>20282</v>
          </cell>
          <cell r="H385">
            <v>476549</v>
          </cell>
          <cell r="I385">
            <v>147342</v>
          </cell>
          <cell r="J385">
            <v>0</v>
          </cell>
        </row>
        <row r="386">
          <cell r="B386" t="str">
            <v>Código</v>
          </cell>
          <cell r="C386" t="str">
            <v>Descripción</v>
          </cell>
          <cell r="D386" t="str">
            <v>Unidad</v>
          </cell>
          <cell r="E386" t="str">
            <v>Costo. Unitario</v>
          </cell>
          <cell r="F386" t="str">
            <v>Cantidad</v>
          </cell>
          <cell r="G386" t="str">
            <v>H y E</v>
          </cell>
          <cell r="H386" t="str">
            <v>Materiales</v>
          </cell>
          <cell r="I386" t="str">
            <v>Mano de Obra</v>
          </cell>
          <cell r="J386" t="str">
            <v>Otros</v>
          </cell>
        </row>
        <row r="387">
          <cell r="B387" t="str">
            <v>HM-1</v>
          </cell>
          <cell r="C387" t="str">
            <v>Herramienta Menor General</v>
          </cell>
          <cell r="D387" t="str">
            <v>%</v>
          </cell>
          <cell r="E387">
            <v>147342</v>
          </cell>
          <cell r="F387">
            <v>0.1</v>
          </cell>
          <cell r="G387">
            <v>14734</v>
          </cell>
          <cell r="H387">
            <v>0</v>
          </cell>
          <cell r="I387">
            <v>0</v>
          </cell>
          <cell r="J387">
            <v>0</v>
          </cell>
        </row>
        <row r="388">
          <cell r="B388" t="str">
            <v>AE-11</v>
          </cell>
          <cell r="C388" t="str">
            <v>Alquiler Vibrador Eléctrico</v>
          </cell>
          <cell r="D388" t="str">
            <v>Día</v>
          </cell>
          <cell r="E388">
            <v>55479.06</v>
          </cell>
          <cell r="F388">
            <v>0.1</v>
          </cell>
          <cell r="G388">
            <v>5548</v>
          </cell>
          <cell r="H388">
            <v>0</v>
          </cell>
          <cell r="I388">
            <v>0</v>
          </cell>
          <cell r="J388">
            <v>0</v>
          </cell>
        </row>
        <row r="389">
          <cell r="B389" t="str">
            <v>MC-23</v>
          </cell>
          <cell r="C389" t="str">
            <v>Concreto  (21Mpa) Producido en Obra</v>
          </cell>
          <cell r="D389" t="str">
            <v>m3</v>
          </cell>
          <cell r="E389">
            <v>458260</v>
          </cell>
          <cell r="F389">
            <v>1</v>
          </cell>
          <cell r="G389">
            <v>0</v>
          </cell>
          <cell r="H389">
            <v>458260</v>
          </cell>
          <cell r="I389">
            <v>0</v>
          </cell>
          <cell r="J389">
            <v>0</v>
          </cell>
        </row>
        <row r="390">
          <cell r="B390" t="str">
            <v>MA-4</v>
          </cell>
          <cell r="C390" t="str">
            <v>Formaleta metálica para Cámara Circular</v>
          </cell>
          <cell r="D390" t="str">
            <v>Día</v>
          </cell>
          <cell r="E390">
            <v>10567.44</v>
          </cell>
          <cell r="F390">
            <v>1</v>
          </cell>
          <cell r="G390">
            <v>0</v>
          </cell>
          <cell r="H390">
            <v>10567</v>
          </cell>
          <cell r="I390">
            <v>0</v>
          </cell>
          <cell r="J390">
            <v>0</v>
          </cell>
        </row>
        <row r="391">
          <cell r="B391" t="str">
            <v>AR-2</v>
          </cell>
          <cell r="C391" t="str">
            <v>Acero de Refuerzo 1/2" a 1 1/4" de 420 MPa</v>
          </cell>
          <cell r="D391" t="str">
            <v>Kg</v>
          </cell>
          <cell r="E391">
            <v>3861.18</v>
          </cell>
          <cell r="F391">
            <v>2</v>
          </cell>
          <cell r="G391">
            <v>0</v>
          </cell>
          <cell r="H391">
            <v>7722</v>
          </cell>
          <cell r="I391">
            <v>0</v>
          </cell>
          <cell r="J391">
            <v>0</v>
          </cell>
        </row>
        <row r="392">
          <cell r="B392" t="str">
            <v>MO-7</v>
          </cell>
          <cell r="C392" t="str">
            <v>Cuadrilla tipo VII - Producción e Instalación Concreto</v>
          </cell>
          <cell r="D392" t="str">
            <v>Hr</v>
          </cell>
          <cell r="E392">
            <v>73671</v>
          </cell>
          <cell r="F392">
            <v>2</v>
          </cell>
          <cell r="G392">
            <v>0</v>
          </cell>
          <cell r="H392">
            <v>0</v>
          </cell>
          <cell r="I392">
            <v>147342</v>
          </cell>
          <cell r="J392">
            <v>0</v>
          </cell>
        </row>
        <row r="395">
          <cell r="B395" t="str">
            <v>ITEM No.</v>
          </cell>
          <cell r="C395" t="str">
            <v>Concepto</v>
          </cell>
          <cell r="D395" t="str">
            <v>Unidad</v>
          </cell>
          <cell r="E395" t="str">
            <v>Costo Directo</v>
          </cell>
          <cell r="G395" t="str">
            <v>H y E</v>
          </cell>
          <cell r="H395" t="str">
            <v>Materiales</v>
          </cell>
          <cell r="I395" t="str">
            <v>Mano de Obra</v>
          </cell>
          <cell r="J395" t="str">
            <v>Otros</v>
          </cell>
        </row>
        <row r="396">
          <cell r="B396" t="str">
            <v>14.2.</v>
          </cell>
          <cell r="C396" t="str">
            <v xml:space="preserve">Suministro, Transporte e Instalación Base-Cañuela Cámara Circular Inspección D=1.20 m en Concreto 21 Mpa                      </v>
          </cell>
          <cell r="D396" t="str">
            <v>Un</v>
          </cell>
          <cell r="E396">
            <v>556173</v>
          </cell>
          <cell r="G396">
            <v>22182</v>
          </cell>
          <cell r="H396">
            <v>412434</v>
          </cell>
          <cell r="I396">
            <v>121557</v>
          </cell>
          <cell r="J396">
            <v>0</v>
          </cell>
        </row>
        <row r="397">
          <cell r="B397" t="str">
            <v>Código</v>
          </cell>
          <cell r="C397" t="str">
            <v>Descripción</v>
          </cell>
          <cell r="D397" t="str">
            <v>Unidad</v>
          </cell>
          <cell r="E397" t="str">
            <v>Costo. Unitario</v>
          </cell>
          <cell r="F397" t="str">
            <v>Cantidad</v>
          </cell>
          <cell r="G397" t="str">
            <v>H y E</v>
          </cell>
          <cell r="H397" t="str">
            <v>Materiales</v>
          </cell>
          <cell r="I397" t="str">
            <v>Mano de Obra</v>
          </cell>
          <cell r="J397" t="str">
            <v>Otros</v>
          </cell>
        </row>
        <row r="398">
          <cell r="B398" t="str">
            <v>HM-1</v>
          </cell>
          <cell r="C398" t="str">
            <v>Herramienta Menor General</v>
          </cell>
          <cell r="D398" t="str">
            <v>%</v>
          </cell>
          <cell r="E398">
            <v>121557</v>
          </cell>
          <cell r="F398">
            <v>0.1</v>
          </cell>
          <cell r="G398">
            <v>12156</v>
          </cell>
          <cell r="H398">
            <v>0</v>
          </cell>
          <cell r="I398">
            <v>0</v>
          </cell>
          <cell r="J398">
            <v>0</v>
          </cell>
        </row>
        <row r="399">
          <cell r="B399" t="str">
            <v>AE-10</v>
          </cell>
          <cell r="C399" t="str">
            <v>Alquiler Mezcladora 1 Saco a Gasolina</v>
          </cell>
          <cell r="D399" t="str">
            <v>Día</v>
          </cell>
          <cell r="E399">
            <v>45968.364000000001</v>
          </cell>
          <cell r="F399">
            <v>0.21809999999999999</v>
          </cell>
          <cell r="G399">
            <v>10026</v>
          </cell>
          <cell r="H399">
            <v>0</v>
          </cell>
          <cell r="I399">
            <v>0</v>
          </cell>
          <cell r="J399">
            <v>0</v>
          </cell>
        </row>
        <row r="400">
          <cell r="B400" t="str">
            <v>MC-23</v>
          </cell>
          <cell r="C400" t="str">
            <v>Concreto  (21Mpa) Producido en Obra</v>
          </cell>
          <cell r="D400" t="str">
            <v>m3</v>
          </cell>
          <cell r="E400">
            <v>458260</v>
          </cell>
          <cell r="F400">
            <v>0.9</v>
          </cell>
          <cell r="G400">
            <v>0</v>
          </cell>
          <cell r="H400">
            <v>412434</v>
          </cell>
          <cell r="I400">
            <v>0</v>
          </cell>
          <cell r="J400">
            <v>0</v>
          </cell>
        </row>
        <row r="401">
          <cell r="B401" t="str">
            <v>MO-7</v>
          </cell>
          <cell r="C401" t="str">
            <v>Cuadrilla tipo VII - Producción e Instalación Concreto</v>
          </cell>
          <cell r="D401" t="str">
            <v>Hr</v>
          </cell>
          <cell r="E401">
            <v>73671</v>
          </cell>
          <cell r="F401">
            <v>1.65</v>
          </cell>
          <cell r="G401">
            <v>0</v>
          </cell>
          <cell r="H401">
            <v>0</v>
          </cell>
          <cell r="I401">
            <v>121557</v>
          </cell>
          <cell r="J401">
            <v>0</v>
          </cell>
        </row>
        <row r="404">
          <cell r="B404" t="str">
            <v>ITEM No.</v>
          </cell>
          <cell r="C404" t="str">
            <v>Concepto</v>
          </cell>
          <cell r="D404" t="str">
            <v>Unidad</v>
          </cell>
          <cell r="E404" t="str">
            <v>Costo Directo</v>
          </cell>
          <cell r="G404" t="str">
            <v>H y E</v>
          </cell>
          <cell r="H404" t="str">
            <v>Materiales</v>
          </cell>
          <cell r="I404" t="str">
            <v>Mano de Obra</v>
          </cell>
          <cell r="J404" t="str">
            <v>Otros</v>
          </cell>
        </row>
        <row r="405">
          <cell r="B405" t="str">
            <v>14.3.</v>
          </cell>
          <cell r="C405" t="str">
            <v xml:space="preserve">Suministro, Transporte e Instalación Tapa Hierro Fundido  D=0.60 m. p/Cámara de Inspección (Incluye transporte hasta la vereda Hojas Anchas del municipio de Supía)             </v>
          </cell>
          <cell r="D405" t="str">
            <v>Un</v>
          </cell>
          <cell r="E405">
            <v>509890.91112</v>
          </cell>
          <cell r="G405">
            <v>2861</v>
          </cell>
          <cell r="H405">
            <v>475535</v>
          </cell>
          <cell r="I405">
            <v>28610</v>
          </cell>
          <cell r="J405">
            <v>2884.9111200000002</v>
          </cell>
        </row>
        <row r="406">
          <cell r="B406" t="str">
            <v>Código</v>
          </cell>
          <cell r="C406" t="str">
            <v>Descripción</v>
          </cell>
          <cell r="D406" t="str">
            <v>Unidad</v>
          </cell>
          <cell r="E406" t="str">
            <v>Costo. Unitario</v>
          </cell>
          <cell r="F406" t="str">
            <v>Cantidad</v>
          </cell>
          <cell r="G406" t="str">
            <v>H y E</v>
          </cell>
          <cell r="H406" t="str">
            <v>Materiales</v>
          </cell>
          <cell r="I406" t="str">
            <v>Mano de Obra</v>
          </cell>
          <cell r="J406" t="str">
            <v>Otros</v>
          </cell>
        </row>
        <row r="407">
          <cell r="B407" t="str">
            <v>HM-1</v>
          </cell>
          <cell r="C407" t="str">
            <v>Herramienta Menor General</v>
          </cell>
          <cell r="D407" t="str">
            <v>%</v>
          </cell>
          <cell r="E407">
            <v>28610</v>
          </cell>
          <cell r="F407">
            <v>0.1</v>
          </cell>
          <cell r="G407">
            <v>2861</v>
          </cell>
          <cell r="H407">
            <v>0</v>
          </cell>
          <cell r="I407">
            <v>0</v>
          </cell>
          <cell r="J407">
            <v>0</v>
          </cell>
        </row>
        <row r="408">
          <cell r="B408" t="str">
            <v>MA-2</v>
          </cell>
          <cell r="C408" t="str">
            <v>Tapa HF de 0.60 m x 100 Kg</v>
          </cell>
          <cell r="D408" t="str">
            <v>Un</v>
          </cell>
          <cell r="E408">
            <v>475534.8</v>
          </cell>
          <cell r="F408">
            <v>1</v>
          </cell>
          <cell r="G408">
            <v>0</v>
          </cell>
          <cell r="H408">
            <v>475535</v>
          </cell>
          <cell r="I408">
            <v>0</v>
          </cell>
          <cell r="J408">
            <v>0</v>
          </cell>
        </row>
        <row r="409">
          <cell r="B409" t="str">
            <v>MO-2</v>
          </cell>
          <cell r="C409" t="str">
            <v>Cuadrilla tipo II (1of + 2ay)</v>
          </cell>
          <cell r="D409" t="str">
            <v>Hr</v>
          </cell>
          <cell r="E409">
            <v>23842</v>
          </cell>
          <cell r="F409">
            <v>1.2</v>
          </cell>
          <cell r="G409">
            <v>0</v>
          </cell>
          <cell r="H409">
            <v>0</v>
          </cell>
          <cell r="I409">
            <v>28610</v>
          </cell>
          <cell r="J409">
            <v>0</v>
          </cell>
        </row>
        <row r="410">
          <cell r="B410" t="str">
            <v>AV-1</v>
          </cell>
          <cell r="C410" t="str">
            <v>Transporte en Camioneta hasta 1.5 Toneladas</v>
          </cell>
          <cell r="D410" t="str">
            <v>Día</v>
          </cell>
          <cell r="E410">
            <v>144245.55600000001</v>
          </cell>
          <cell r="F410">
            <v>0.02</v>
          </cell>
          <cell r="G410">
            <v>0</v>
          </cell>
          <cell r="H410">
            <v>0</v>
          </cell>
          <cell r="I410">
            <v>0</v>
          </cell>
          <cell r="J410">
            <v>2884.9111200000002</v>
          </cell>
        </row>
        <row r="412">
          <cell r="B412" t="str">
            <v>ITEM No.</v>
          </cell>
          <cell r="C412" t="str">
            <v>Concepto</v>
          </cell>
          <cell r="D412" t="str">
            <v>Unidad</v>
          </cell>
          <cell r="E412" t="str">
            <v>Costo Directo</v>
          </cell>
          <cell r="G412" t="str">
            <v>H y E</v>
          </cell>
          <cell r="H412" t="str">
            <v>Materiales</v>
          </cell>
          <cell r="I412" t="str">
            <v>Mano de Obra</v>
          </cell>
          <cell r="J412" t="str">
            <v>Otros</v>
          </cell>
        </row>
        <row r="413">
          <cell r="B413" t="str">
            <v>14.4.</v>
          </cell>
          <cell r="C413" t="str">
            <v xml:space="preserve">Suministro, transporte e Instalación ARO-TAPA HF D=0.60 m. p/Cámara de Inspección (Incluye transporte hasta la vereda Hojas Anchas del municipio de Supía)              </v>
          </cell>
          <cell r="D413" t="str">
            <v>Un</v>
          </cell>
          <cell r="E413">
            <v>628774.91111999995</v>
          </cell>
          <cell r="G413">
            <v>0</v>
          </cell>
          <cell r="H413">
            <v>597280</v>
          </cell>
          <cell r="I413">
            <v>28610</v>
          </cell>
          <cell r="J413">
            <v>2884.9111200000002</v>
          </cell>
        </row>
        <row r="414">
          <cell r="B414" t="str">
            <v>Código</v>
          </cell>
          <cell r="C414" t="str">
            <v>Descripción</v>
          </cell>
          <cell r="D414" t="str">
            <v>Unidad</v>
          </cell>
          <cell r="E414" t="str">
            <v>Costo. Unitario</v>
          </cell>
          <cell r="F414" t="str">
            <v>Cantidad</v>
          </cell>
          <cell r="G414" t="str">
            <v>H y E</v>
          </cell>
          <cell r="H414" t="str">
            <v>Materiales</v>
          </cell>
          <cell r="I414" t="str">
            <v>Mano de Obra</v>
          </cell>
          <cell r="J414" t="str">
            <v>Otros</v>
          </cell>
        </row>
        <row r="415">
          <cell r="B415" t="str">
            <v>HM-1</v>
          </cell>
          <cell r="C415" t="str">
            <v>Herramienta Menor General</v>
          </cell>
          <cell r="D415" t="str">
            <v>%</v>
          </cell>
          <cell r="E415">
            <v>28610</v>
          </cell>
          <cell r="F415">
            <v>0.1</v>
          </cell>
          <cell r="G415">
            <v>0</v>
          </cell>
          <cell r="H415">
            <v>2861</v>
          </cell>
          <cell r="I415">
            <v>0</v>
          </cell>
          <cell r="J415">
            <v>0</v>
          </cell>
        </row>
        <row r="416">
          <cell r="B416" t="str">
            <v>ACO-32</v>
          </cell>
          <cell r="C416" t="str">
            <v>ARO-TAPA Hierro Fundido D=0,60 m</v>
          </cell>
          <cell r="D416" t="str">
            <v>Un</v>
          </cell>
          <cell r="E416">
            <v>594418.5</v>
          </cell>
          <cell r="F416">
            <v>1</v>
          </cell>
          <cell r="G416">
            <v>0</v>
          </cell>
          <cell r="H416">
            <v>594419</v>
          </cell>
          <cell r="I416">
            <v>0</v>
          </cell>
          <cell r="J416">
            <v>0</v>
          </cell>
        </row>
        <row r="417">
          <cell r="B417" t="str">
            <v>MO-2</v>
          </cell>
          <cell r="C417" t="str">
            <v>Cuadrilla tipo II (1of + 2ay)</v>
          </cell>
          <cell r="D417" t="str">
            <v>Hr</v>
          </cell>
          <cell r="E417">
            <v>23842</v>
          </cell>
          <cell r="F417">
            <v>1.2</v>
          </cell>
          <cell r="G417">
            <v>0</v>
          </cell>
          <cell r="H417">
            <v>0</v>
          </cell>
          <cell r="I417">
            <v>28610</v>
          </cell>
          <cell r="J417">
            <v>0</v>
          </cell>
        </row>
        <row r="418">
          <cell r="B418" t="str">
            <v>AV-1</v>
          </cell>
          <cell r="C418" t="str">
            <v>Transporte en Camioneta hasta 1.5 Toneladas</v>
          </cell>
          <cell r="D418" t="str">
            <v>Día</v>
          </cell>
          <cell r="E418">
            <v>144245.55600000001</v>
          </cell>
          <cell r="F418">
            <v>0.02</v>
          </cell>
          <cell r="G418">
            <v>0</v>
          </cell>
          <cell r="H418">
            <v>0</v>
          </cell>
          <cell r="I418">
            <v>0</v>
          </cell>
          <cell r="J418">
            <v>2884.9111200000002</v>
          </cell>
        </row>
        <row r="421">
          <cell r="B421" t="str">
            <v>CAPITULO VI: CONCRETOS</v>
          </cell>
        </row>
        <row r="422">
          <cell r="B422" t="str">
            <v>15. Estructuras de concreto</v>
          </cell>
        </row>
        <row r="424">
          <cell r="B424" t="str">
            <v>ITEM No.</v>
          </cell>
          <cell r="C424" t="str">
            <v>Concepto</v>
          </cell>
          <cell r="D424" t="str">
            <v>Unidad</v>
          </cell>
          <cell r="E424" t="str">
            <v>Costo Directo</v>
          </cell>
          <cell r="G424" t="str">
            <v>H y E</v>
          </cell>
          <cell r="H424" t="str">
            <v>Materiales</v>
          </cell>
          <cell r="I424" t="str">
            <v>Mano de Obra</v>
          </cell>
          <cell r="J424" t="str">
            <v>Otros</v>
          </cell>
        </row>
        <row r="425">
          <cell r="B425" t="str">
            <v>15.1.</v>
          </cell>
          <cell r="C425" t="str">
            <v>Suministro, Transporte e Instalación Relleno e=5 cm - Concreto  pobre 1:4:8 (Solado de limpieza) (Incluye transporte hasta la vereda Hojas Anchas del municipio de Supía)</v>
          </cell>
          <cell r="D425" t="str">
            <v>M3</v>
          </cell>
          <cell r="E425">
            <v>551155</v>
          </cell>
          <cell r="G425">
            <v>5556</v>
          </cell>
          <cell r="H425">
            <v>442039</v>
          </cell>
          <cell r="I425">
            <v>55560</v>
          </cell>
          <cell r="J425">
            <v>48000</v>
          </cell>
        </row>
        <row r="426">
          <cell r="B426" t="str">
            <v>Código</v>
          </cell>
          <cell r="C426" t="str">
            <v>Descripción</v>
          </cell>
          <cell r="D426" t="str">
            <v>Unidad</v>
          </cell>
          <cell r="E426" t="str">
            <v>Costo. Unitario</v>
          </cell>
          <cell r="F426" t="str">
            <v>Cantidad</v>
          </cell>
          <cell r="G426" t="str">
            <v>H y E</v>
          </cell>
          <cell r="H426" t="str">
            <v>Materiales</v>
          </cell>
          <cell r="I426" t="str">
            <v>Mano de Obra</v>
          </cell>
          <cell r="J426" t="str">
            <v>Otros</v>
          </cell>
        </row>
        <row r="427">
          <cell r="B427" t="str">
            <v>HM-1</v>
          </cell>
          <cell r="C427" t="str">
            <v>Herramienta Menor General</v>
          </cell>
          <cell r="D427" t="str">
            <v>%</v>
          </cell>
          <cell r="E427">
            <v>55560</v>
          </cell>
          <cell r="F427">
            <v>0.1</v>
          </cell>
          <cell r="G427">
            <v>5556</v>
          </cell>
          <cell r="H427">
            <v>0</v>
          </cell>
          <cell r="I427">
            <v>0</v>
          </cell>
          <cell r="J427">
            <v>0</v>
          </cell>
        </row>
        <row r="428">
          <cell r="B428" t="str">
            <v>MC-26</v>
          </cell>
          <cell r="C428" t="str">
            <v>Concreto (14  Mpa) Producido en Obra</v>
          </cell>
          <cell r="D428" t="str">
            <v>m3</v>
          </cell>
          <cell r="E428">
            <v>392073</v>
          </cell>
          <cell r="F428">
            <v>1.05</v>
          </cell>
          <cell r="G428">
            <v>0</v>
          </cell>
          <cell r="H428">
            <v>411677</v>
          </cell>
          <cell r="I428">
            <v>0</v>
          </cell>
          <cell r="J428">
            <v>0</v>
          </cell>
        </row>
        <row r="429">
          <cell r="B429" t="str">
            <v>ACO-35</v>
          </cell>
          <cell r="C429" t="str">
            <v>Impermeablizante integral (plastocrete o similar)</v>
          </cell>
          <cell r="D429" t="str">
            <v>Kg</v>
          </cell>
          <cell r="E429">
            <v>9246.51</v>
          </cell>
          <cell r="F429">
            <v>2.25</v>
          </cell>
          <cell r="G429">
            <v>0</v>
          </cell>
          <cell r="H429">
            <v>20805</v>
          </cell>
          <cell r="I429">
            <v>0</v>
          </cell>
          <cell r="J429">
            <v>0</v>
          </cell>
        </row>
        <row r="430">
          <cell r="B430" t="str">
            <v>MC-34</v>
          </cell>
          <cell r="C430" t="str">
            <v>Curador para Concreto tipo Antisol blanco</v>
          </cell>
          <cell r="D430" t="str">
            <v>Kg</v>
          </cell>
          <cell r="E430">
            <v>9101.7360719999997</v>
          </cell>
          <cell r="F430">
            <v>1.05</v>
          </cell>
          <cell r="G430">
            <v>0</v>
          </cell>
          <cell r="H430">
            <v>9557</v>
          </cell>
          <cell r="I430">
            <v>0</v>
          </cell>
          <cell r="J430">
            <v>0</v>
          </cell>
        </row>
        <row r="431">
          <cell r="B431" t="str">
            <v>MO-7</v>
          </cell>
          <cell r="C431" t="str">
            <v>Cuadrilla tipo VII - Producción e Instalación Concreto</v>
          </cell>
          <cell r="D431" t="str">
            <v>Hr</v>
          </cell>
          <cell r="E431">
            <v>73671</v>
          </cell>
          <cell r="F431">
            <v>0.7541676870202938</v>
          </cell>
          <cell r="G431">
            <v>0</v>
          </cell>
          <cell r="H431">
            <v>0</v>
          </cell>
          <cell r="I431">
            <v>55560</v>
          </cell>
          <cell r="J431">
            <v>0</v>
          </cell>
        </row>
        <row r="432">
          <cell r="B432" t="str">
            <v>AV-8</v>
          </cell>
          <cell r="C432" t="str">
            <v>Transporte fuente de material  pétreo  a Hojas Anchas</v>
          </cell>
          <cell r="D432" t="str">
            <v>m3</v>
          </cell>
          <cell r="E432">
            <v>48000</v>
          </cell>
          <cell r="F432">
            <v>1</v>
          </cell>
          <cell r="G432">
            <v>0</v>
          </cell>
          <cell r="H432">
            <v>0</v>
          </cell>
          <cell r="I432">
            <v>0</v>
          </cell>
          <cell r="J432">
            <v>48000</v>
          </cell>
        </row>
        <row r="435">
          <cell r="B435" t="str">
            <v>ITEM No.</v>
          </cell>
          <cell r="C435" t="str">
            <v>Concepto</v>
          </cell>
          <cell r="D435" t="str">
            <v>Unidad</v>
          </cell>
          <cell r="E435" t="str">
            <v>Costo Directo</v>
          </cell>
          <cell r="G435" t="str">
            <v>H y E</v>
          </cell>
          <cell r="H435" t="str">
            <v>Materiales</v>
          </cell>
          <cell r="I435" t="str">
            <v>Mano de Obra</v>
          </cell>
          <cell r="J435" t="str">
            <v>Otros</v>
          </cell>
        </row>
        <row r="436">
          <cell r="B436" t="str">
            <v>15.2.</v>
          </cell>
          <cell r="C436" t="str">
            <v>Suministro, transporte e instalación Concreto Estructural 28 Mpa  Impermeabilizado  (Para muros ,losas y canal) (Incluye transporte hasta la vereda Hojas Anchas del municipio de Supía)</v>
          </cell>
          <cell r="D436" t="str">
            <v>M3</v>
          </cell>
          <cell r="E436">
            <v>976156</v>
          </cell>
          <cell r="G436">
            <v>27791</v>
          </cell>
          <cell r="H436">
            <v>716806</v>
          </cell>
          <cell r="I436">
            <v>163559</v>
          </cell>
          <cell r="J436">
            <v>68000</v>
          </cell>
        </row>
        <row r="437">
          <cell r="B437" t="str">
            <v>Código</v>
          </cell>
          <cell r="C437" t="str">
            <v>Descripción</v>
          </cell>
          <cell r="D437" t="str">
            <v>Unidad</v>
          </cell>
          <cell r="E437" t="str">
            <v>Costo. Unitario</v>
          </cell>
          <cell r="F437" t="str">
            <v>Cantidad</v>
          </cell>
          <cell r="G437" t="str">
            <v>H y E</v>
          </cell>
          <cell r="H437" t="str">
            <v>Materiales</v>
          </cell>
          <cell r="I437" t="str">
            <v>Mano de Obra</v>
          </cell>
          <cell r="J437" t="str">
            <v>Otros</v>
          </cell>
        </row>
        <row r="438">
          <cell r="B438" t="str">
            <v>HM-1</v>
          </cell>
          <cell r="C438" t="str">
            <v>Herramienta Menor General</v>
          </cell>
          <cell r="D438" t="str">
            <v>%</v>
          </cell>
          <cell r="E438">
            <v>163559</v>
          </cell>
          <cell r="F438">
            <v>0.1</v>
          </cell>
          <cell r="G438">
            <v>16356</v>
          </cell>
          <cell r="H438">
            <v>0</v>
          </cell>
          <cell r="I438">
            <v>0</v>
          </cell>
          <cell r="J438">
            <v>0</v>
          </cell>
        </row>
        <row r="439">
          <cell r="B439" t="str">
            <v>MC-25</v>
          </cell>
          <cell r="C439" t="str">
            <v>Concreto Clase I (28Mpa) Producido en Obra</v>
          </cell>
          <cell r="D439" t="str">
            <v>m3</v>
          </cell>
          <cell r="E439">
            <v>646243.41617606732</v>
          </cell>
          <cell r="F439">
            <v>1.05</v>
          </cell>
          <cell r="G439">
            <v>0</v>
          </cell>
          <cell r="H439">
            <v>678556</v>
          </cell>
          <cell r="I439">
            <v>0</v>
          </cell>
          <cell r="J439">
            <v>0</v>
          </cell>
        </row>
        <row r="440">
          <cell r="B440" t="str">
            <v>AE-13</v>
          </cell>
          <cell r="C440" t="str">
            <v>Alquiler de Formaleta metalica para vaciado y armado de las estructuras</v>
          </cell>
          <cell r="D440" t="str">
            <v>Día</v>
          </cell>
          <cell r="E440">
            <v>20000</v>
          </cell>
          <cell r="F440">
            <v>1</v>
          </cell>
          <cell r="G440">
            <v>0</v>
          </cell>
          <cell r="H440">
            <v>0</v>
          </cell>
          <cell r="I440">
            <v>0</v>
          </cell>
          <cell r="J440">
            <v>20000</v>
          </cell>
        </row>
        <row r="441">
          <cell r="B441" t="str">
            <v>ACO-35</v>
          </cell>
          <cell r="C441" t="str">
            <v>Impermeablizante integral (plastocrete o similar)</v>
          </cell>
          <cell r="D441" t="str">
            <v>Kg</v>
          </cell>
          <cell r="E441">
            <v>17000</v>
          </cell>
          <cell r="F441">
            <v>2.25</v>
          </cell>
          <cell r="G441">
            <v>0</v>
          </cell>
          <cell r="H441">
            <v>38250</v>
          </cell>
          <cell r="I441">
            <v>0</v>
          </cell>
          <cell r="J441">
            <v>0</v>
          </cell>
        </row>
        <row r="442">
          <cell r="B442" t="str">
            <v>MC-34</v>
          </cell>
          <cell r="C442" t="str">
            <v>Curador para Concreto tipo Antisol blanco</v>
          </cell>
          <cell r="D442" t="str">
            <v>Kg</v>
          </cell>
          <cell r="E442">
            <v>10890.4</v>
          </cell>
          <cell r="F442">
            <v>1.05</v>
          </cell>
          <cell r="G442">
            <v>11435</v>
          </cell>
          <cell r="H442">
            <v>0</v>
          </cell>
          <cell r="I442">
            <v>0</v>
          </cell>
          <cell r="J442">
            <v>0</v>
          </cell>
        </row>
        <row r="443">
          <cell r="B443" t="str">
            <v>MO-7</v>
          </cell>
          <cell r="C443" t="str">
            <v>Cuadrilla tipo VII - Producción e Instalación Concreto</v>
          </cell>
          <cell r="D443" t="str">
            <v>Hr</v>
          </cell>
          <cell r="E443">
            <v>81779.621108820837</v>
          </cell>
          <cell r="F443">
            <v>2</v>
          </cell>
          <cell r="G443">
            <v>0</v>
          </cell>
          <cell r="H443">
            <v>0</v>
          </cell>
          <cell r="I443">
            <v>163559</v>
          </cell>
          <cell r="J443">
            <v>0</v>
          </cell>
        </row>
        <row r="444">
          <cell r="B444" t="str">
            <v>AV-8</v>
          </cell>
          <cell r="C444" t="str">
            <v>Transporte fuente de material  pétreo  a Hojas Anchas</v>
          </cell>
          <cell r="D444" t="str">
            <v>m3</v>
          </cell>
          <cell r="E444">
            <v>48000</v>
          </cell>
          <cell r="F444">
            <v>1</v>
          </cell>
          <cell r="G444">
            <v>0</v>
          </cell>
          <cell r="H444">
            <v>0</v>
          </cell>
          <cell r="I444">
            <v>0</v>
          </cell>
          <cell r="J444">
            <v>48000</v>
          </cell>
        </row>
        <row r="447">
          <cell r="B447" t="str">
            <v>ITEM No.</v>
          </cell>
          <cell r="C447" t="str">
            <v>Concepto</v>
          </cell>
          <cell r="D447" t="str">
            <v>Unidad</v>
          </cell>
          <cell r="E447" t="str">
            <v>Costo Directo</v>
          </cell>
          <cell r="G447" t="str">
            <v>H y E</v>
          </cell>
          <cell r="H447" t="str">
            <v>Materiales</v>
          </cell>
          <cell r="I447" t="str">
            <v>Mano de Obra</v>
          </cell>
          <cell r="J447" t="str">
            <v>Otros</v>
          </cell>
        </row>
        <row r="448">
          <cell r="B448" t="str">
            <v>15.3.</v>
          </cell>
          <cell r="C448" t="str">
            <v>Suministro, transporte e instalación Concreto Estructural 28 Mpa  sin impermeabilizante  (Para pasarela) (Incluye transporte hasta la vereda Hojas Anchas del municipio de Supía)</v>
          </cell>
          <cell r="D448" t="str">
            <v>M3</v>
          </cell>
          <cell r="E448">
            <v>750027</v>
          </cell>
          <cell r="G448">
            <v>48917</v>
          </cell>
          <cell r="H448">
            <v>499926</v>
          </cell>
          <cell r="I448">
            <v>139975</v>
          </cell>
          <cell r="J448">
            <v>61209</v>
          </cell>
        </row>
        <row r="449">
          <cell r="B449" t="str">
            <v>Código</v>
          </cell>
          <cell r="C449" t="str">
            <v>Descripción</v>
          </cell>
          <cell r="D449" t="str">
            <v>Unidad</v>
          </cell>
          <cell r="E449" t="str">
            <v>Costo. Unitario</v>
          </cell>
          <cell r="F449" t="str">
            <v>Cantidad</v>
          </cell>
          <cell r="G449" t="str">
            <v>H y E</v>
          </cell>
          <cell r="H449" t="str">
            <v>Materiales</v>
          </cell>
          <cell r="I449" t="str">
            <v>Mano de Obra</v>
          </cell>
          <cell r="J449" t="str">
            <v>Otros</v>
          </cell>
        </row>
        <row r="450">
          <cell r="B450" t="str">
            <v>HM-1</v>
          </cell>
          <cell r="C450" t="str">
            <v>Herramienta Menor General</v>
          </cell>
          <cell r="D450" t="str">
            <v>%</v>
          </cell>
          <cell r="E450">
            <v>139975</v>
          </cell>
          <cell r="F450">
            <v>0.1</v>
          </cell>
          <cell r="G450">
            <v>13998</v>
          </cell>
          <cell r="H450">
            <v>0</v>
          </cell>
          <cell r="I450">
            <v>0</v>
          </cell>
          <cell r="J450">
            <v>0</v>
          </cell>
        </row>
        <row r="451">
          <cell r="B451" t="str">
            <v>AE-11</v>
          </cell>
          <cell r="C451" t="str">
            <v>Alquiler Vibrador Eléctrico</v>
          </cell>
          <cell r="D451" t="str">
            <v>Día</v>
          </cell>
          <cell r="E451">
            <v>55479.06</v>
          </cell>
          <cell r="F451">
            <v>0.25</v>
          </cell>
          <cell r="G451">
            <v>13870</v>
          </cell>
          <cell r="H451">
            <v>0</v>
          </cell>
          <cell r="I451">
            <v>0</v>
          </cell>
          <cell r="J451">
            <v>0</v>
          </cell>
        </row>
        <row r="452">
          <cell r="B452" t="str">
            <v>AE-10</v>
          </cell>
          <cell r="C452" t="str">
            <v>Alquiler Mezcladora 1 Saco a Gasolina</v>
          </cell>
          <cell r="D452" t="str">
            <v>Día</v>
          </cell>
          <cell r="E452">
            <v>45968.364000000001</v>
          </cell>
          <cell r="F452">
            <v>0.25</v>
          </cell>
          <cell r="G452">
            <v>11492</v>
          </cell>
          <cell r="H452">
            <v>0</v>
          </cell>
          <cell r="I452">
            <v>0</v>
          </cell>
          <cell r="J452">
            <v>0</v>
          </cell>
        </row>
        <row r="453">
          <cell r="B453" t="str">
            <v>MC-25</v>
          </cell>
          <cell r="C453" t="str">
            <v>Concreto Clase I (28Mpa) Producido en Obra</v>
          </cell>
          <cell r="D453" t="str">
            <v>m3</v>
          </cell>
          <cell r="E453">
            <v>476120</v>
          </cell>
          <cell r="F453">
            <v>1.05</v>
          </cell>
          <cell r="G453">
            <v>0</v>
          </cell>
          <cell r="H453">
            <v>499926</v>
          </cell>
          <cell r="I453">
            <v>0</v>
          </cell>
          <cell r="J453">
            <v>0</v>
          </cell>
        </row>
        <row r="454">
          <cell r="B454" t="str">
            <v>AE-13</v>
          </cell>
          <cell r="C454" t="str">
            <v>Alquiler de Formaleta metalica para vaciado y armado de las estructuras</v>
          </cell>
          <cell r="D454" t="str">
            <v>Día</v>
          </cell>
          <cell r="E454">
            <v>13209.3</v>
          </cell>
          <cell r="F454">
            <v>1</v>
          </cell>
          <cell r="G454">
            <v>0</v>
          </cell>
          <cell r="H454">
            <v>0</v>
          </cell>
          <cell r="I454">
            <v>0</v>
          </cell>
          <cell r="J454">
            <v>13209</v>
          </cell>
        </row>
        <row r="455">
          <cell r="B455" t="str">
            <v>MC-34</v>
          </cell>
          <cell r="C455" t="str">
            <v>Curador para Concreto tipo Antisol blanco</v>
          </cell>
          <cell r="D455" t="str">
            <v>Kg</v>
          </cell>
          <cell r="E455">
            <v>9101.7360719999997</v>
          </cell>
          <cell r="F455">
            <v>1.05</v>
          </cell>
          <cell r="G455">
            <v>9557</v>
          </cell>
          <cell r="H455">
            <v>0</v>
          </cell>
          <cell r="I455">
            <v>0</v>
          </cell>
          <cell r="J455">
            <v>0</v>
          </cell>
        </row>
        <row r="456">
          <cell r="B456" t="str">
            <v>MO-7</v>
          </cell>
          <cell r="C456" t="str">
            <v>Cuadrilla tipo VII - Producción e Instalación Concreto</v>
          </cell>
          <cell r="D456" t="str">
            <v>Hr</v>
          </cell>
          <cell r="E456">
            <v>73671</v>
          </cell>
          <cell r="F456">
            <v>1.9</v>
          </cell>
          <cell r="G456">
            <v>0</v>
          </cell>
          <cell r="H456">
            <v>0</v>
          </cell>
          <cell r="I456">
            <v>139975</v>
          </cell>
          <cell r="J456">
            <v>0</v>
          </cell>
        </row>
        <row r="457">
          <cell r="B457" t="str">
            <v>AV-8</v>
          </cell>
          <cell r="C457" t="str">
            <v>Transporte fuente de material  pétreo  a Hojas Anchas</v>
          </cell>
          <cell r="D457" t="str">
            <v>m3</v>
          </cell>
          <cell r="E457">
            <v>48000</v>
          </cell>
          <cell r="F457">
            <v>1</v>
          </cell>
          <cell r="G457">
            <v>0</v>
          </cell>
          <cell r="H457">
            <v>0</v>
          </cell>
          <cell r="I457">
            <v>0</v>
          </cell>
          <cell r="J457">
            <v>48000</v>
          </cell>
        </row>
        <row r="460">
          <cell r="B460" t="str">
            <v xml:space="preserve">CAPITULO VII: ACERO DE REFUERZO </v>
          </cell>
        </row>
        <row r="461">
          <cell r="B461" t="str">
            <v>16. Acero estructural para refuerzo</v>
          </cell>
        </row>
        <row r="463">
          <cell r="B463" t="str">
            <v>ITEM No.</v>
          </cell>
          <cell r="C463" t="str">
            <v>Concepto</v>
          </cell>
          <cell r="D463" t="str">
            <v>Unidad</v>
          </cell>
          <cell r="E463" t="str">
            <v>Costo Directo</v>
          </cell>
          <cell r="G463" t="str">
            <v>H y E</v>
          </cell>
          <cell r="H463" t="str">
            <v>Materiales</v>
          </cell>
          <cell r="I463" t="str">
            <v>Mano de Obra</v>
          </cell>
          <cell r="J463" t="str">
            <v>Otros</v>
          </cell>
        </row>
        <row r="464">
          <cell r="B464" t="str">
            <v>16.1.</v>
          </cell>
          <cell r="C464" t="str">
            <v xml:space="preserve">Suministro, Transporte e Instalación Acero de Refuerzo de de 420 Mpa (4200 Kg/cm2) (Incluye transporte hasta la vereda Hojas Anchas del municipio de Supía)                                  </v>
          </cell>
          <cell r="D464" t="str">
            <v>Kg</v>
          </cell>
          <cell r="E464">
            <v>5730.7366680000005</v>
          </cell>
          <cell r="G464">
            <v>127</v>
          </cell>
          <cell r="H464">
            <v>3903</v>
          </cell>
          <cell r="I464">
            <v>1268</v>
          </cell>
          <cell r="J464">
            <v>432.73666800000007</v>
          </cell>
        </row>
        <row r="465">
          <cell r="B465" t="str">
            <v>Código</v>
          </cell>
          <cell r="C465" t="str">
            <v>Descripción</v>
          </cell>
          <cell r="D465" t="str">
            <v>Unidad</v>
          </cell>
          <cell r="E465" t="str">
            <v>Costo. Unitario</v>
          </cell>
          <cell r="F465" t="str">
            <v>Cantidad</v>
          </cell>
          <cell r="G465" t="str">
            <v>H y E</v>
          </cell>
          <cell r="H465" t="str">
            <v>Materiales</v>
          </cell>
          <cell r="I465" t="str">
            <v>Mano de Obra</v>
          </cell>
          <cell r="J465" t="str">
            <v>Otros</v>
          </cell>
        </row>
        <row r="466">
          <cell r="B466" t="str">
            <v>HM-1</v>
          </cell>
          <cell r="C466" t="str">
            <v>Herramienta Menor General</v>
          </cell>
          <cell r="D466" t="str">
            <v>%</v>
          </cell>
          <cell r="E466">
            <v>1268</v>
          </cell>
          <cell r="F466">
            <v>0.1</v>
          </cell>
          <cell r="G466">
            <v>127</v>
          </cell>
          <cell r="H466">
            <v>0</v>
          </cell>
          <cell r="I466">
            <v>0</v>
          </cell>
          <cell r="J466">
            <v>0</v>
          </cell>
        </row>
        <row r="467">
          <cell r="B467" t="str">
            <v>AR-2</v>
          </cell>
          <cell r="C467" t="str">
            <v>Acero de Refuerzo 1/2" a 1 1/4" de 420 MPa</v>
          </cell>
          <cell r="D467" t="str">
            <v>Kg</v>
          </cell>
          <cell r="E467">
            <v>3861.18</v>
          </cell>
          <cell r="F467">
            <v>1</v>
          </cell>
          <cell r="G467">
            <v>0</v>
          </cell>
          <cell r="H467">
            <v>3861</v>
          </cell>
          <cell r="I467">
            <v>0</v>
          </cell>
          <cell r="J467">
            <v>0</v>
          </cell>
        </row>
        <row r="468">
          <cell r="B468" t="str">
            <v>AR-4</v>
          </cell>
          <cell r="C468" t="str">
            <v>Alambre de Amarre Cal 18</v>
          </cell>
          <cell r="D468" t="str">
            <v>Kg</v>
          </cell>
          <cell r="E468">
            <v>5283.72</v>
          </cell>
          <cell r="F468">
            <v>8.0000000000000002E-3</v>
          </cell>
          <cell r="G468">
            <v>0</v>
          </cell>
          <cell r="H468">
            <v>42</v>
          </cell>
          <cell r="I468">
            <v>0</v>
          </cell>
          <cell r="J468">
            <v>0</v>
          </cell>
        </row>
        <row r="469">
          <cell r="B469" t="str">
            <v>MO-1</v>
          </cell>
          <cell r="C469" t="str">
            <v>Cuadrilla tipo I (1of + 1ay)</v>
          </cell>
          <cell r="D469" t="str">
            <v>Hr</v>
          </cell>
          <cell r="E469">
            <v>17346</v>
          </cell>
          <cell r="F469">
            <v>7.3099999999999998E-2</v>
          </cell>
          <cell r="G469">
            <v>0</v>
          </cell>
          <cell r="H469">
            <v>0</v>
          </cell>
          <cell r="I469">
            <v>1268</v>
          </cell>
          <cell r="J469">
            <v>0</v>
          </cell>
        </row>
        <row r="470">
          <cell r="B470" t="str">
            <v>AV-1</v>
          </cell>
          <cell r="C470" t="str">
            <v>Transporte en Camioneta hasta 1.5 Toneladas</v>
          </cell>
          <cell r="D470" t="str">
            <v>Día</v>
          </cell>
          <cell r="E470">
            <v>144245.55600000001</v>
          </cell>
          <cell r="F470">
            <v>3.0000000000000001E-3</v>
          </cell>
          <cell r="G470">
            <v>0</v>
          </cell>
          <cell r="H470">
            <v>0</v>
          </cell>
          <cell r="I470">
            <v>0</v>
          </cell>
          <cell r="J470">
            <v>432.73666800000007</v>
          </cell>
        </row>
        <row r="472">
          <cell r="B472" t="str">
            <v>17. Juntas de construcción</v>
          </cell>
        </row>
        <row r="473">
          <cell r="B473" t="str">
            <v>ITEM No.</v>
          </cell>
          <cell r="C473" t="str">
            <v>Concepto</v>
          </cell>
          <cell r="D473" t="str">
            <v>Unidad</v>
          </cell>
          <cell r="E473" t="str">
            <v>Costo Directo</v>
          </cell>
          <cell r="G473" t="str">
            <v>H y E</v>
          </cell>
          <cell r="H473" t="str">
            <v>Materiales</v>
          </cell>
          <cell r="I473" t="str">
            <v>Mano de Obra</v>
          </cell>
          <cell r="J473" t="str">
            <v>Otros</v>
          </cell>
        </row>
        <row r="474">
          <cell r="B474" t="str">
            <v>17.1.</v>
          </cell>
          <cell r="C474" t="str">
            <v xml:space="preserve">Suministro, transporte e instalación Cinta PVC V -22 (Para sellado de juntas de concreto)                       </v>
          </cell>
          <cell r="D474" t="str">
            <v>ML</v>
          </cell>
          <cell r="E474">
            <v>55342</v>
          </cell>
          <cell r="G474">
            <v>221</v>
          </cell>
          <cell r="H474">
            <v>52911</v>
          </cell>
          <cell r="I474">
            <v>2210</v>
          </cell>
          <cell r="J474">
            <v>0</v>
          </cell>
        </row>
        <row r="475">
          <cell r="B475" t="str">
            <v>Código</v>
          </cell>
          <cell r="C475" t="str">
            <v>Descripción</v>
          </cell>
          <cell r="D475" t="str">
            <v>Unidad</v>
          </cell>
          <cell r="E475" t="str">
            <v>Costo. Unitario</v>
          </cell>
          <cell r="F475" t="str">
            <v>Cantidad</v>
          </cell>
          <cell r="G475" t="str">
            <v>H y E</v>
          </cell>
          <cell r="H475" t="str">
            <v>Materiales</v>
          </cell>
          <cell r="I475" t="str">
            <v>Mano de Obra</v>
          </cell>
          <cell r="J475" t="str">
            <v>Otros</v>
          </cell>
        </row>
        <row r="476">
          <cell r="B476" t="str">
            <v>HM-1</v>
          </cell>
          <cell r="C476" t="str">
            <v>Herramienta Menor General</v>
          </cell>
          <cell r="D476" t="str">
            <v>%</v>
          </cell>
          <cell r="E476">
            <v>2210</v>
          </cell>
          <cell r="F476">
            <v>0.1</v>
          </cell>
          <cell r="G476">
            <v>221</v>
          </cell>
          <cell r="H476">
            <v>0</v>
          </cell>
          <cell r="I476">
            <v>0</v>
          </cell>
          <cell r="J476">
            <v>0</v>
          </cell>
        </row>
        <row r="477">
          <cell r="B477" t="str">
            <v>MO-7</v>
          </cell>
          <cell r="C477" t="str">
            <v>Cuadrilla tipo VII - Producción e Instalación Concreto</v>
          </cell>
          <cell r="D477" t="str">
            <v>Hr</v>
          </cell>
          <cell r="E477">
            <v>73671</v>
          </cell>
          <cell r="F477">
            <v>0.03</v>
          </cell>
          <cell r="G477">
            <v>0</v>
          </cell>
          <cell r="H477">
            <v>0</v>
          </cell>
          <cell r="I477">
            <v>2210</v>
          </cell>
          <cell r="J477">
            <v>0</v>
          </cell>
        </row>
        <row r="478">
          <cell r="B478" t="str">
            <v>SJ-3</v>
          </cell>
          <cell r="C478" t="str">
            <v>Cinta Pvc V - 22 (22 cm.) p/sellado de Juntas de Concretos</v>
          </cell>
          <cell r="D478" t="str">
            <v>ml</v>
          </cell>
          <cell r="E478">
            <v>44092.643400000001</v>
          </cell>
          <cell r="F478">
            <v>1.2</v>
          </cell>
          <cell r="G478">
            <v>0</v>
          </cell>
          <cell r="H478">
            <v>52911</v>
          </cell>
          <cell r="I478">
            <v>0</v>
          </cell>
          <cell r="J478">
            <v>0</v>
          </cell>
        </row>
        <row r="481">
          <cell r="B481" t="str">
            <v>18. Elementos misceláneos</v>
          </cell>
        </row>
        <row r="483">
          <cell r="B483" t="str">
            <v>ITEM No.</v>
          </cell>
          <cell r="C483" t="str">
            <v>Concepto</v>
          </cell>
          <cell r="D483" t="str">
            <v>Unidad</v>
          </cell>
          <cell r="E483" t="str">
            <v>Costo Directo</v>
          </cell>
          <cell r="G483" t="str">
            <v>H y E</v>
          </cell>
          <cell r="H483" t="str">
            <v>Materiales</v>
          </cell>
          <cell r="I483" t="str">
            <v>Mano de Obra</v>
          </cell>
          <cell r="J483" t="str">
            <v>Otros</v>
          </cell>
        </row>
        <row r="484">
          <cell r="B484" t="str">
            <v>18.1.</v>
          </cell>
          <cell r="C484" t="str">
            <v xml:space="preserve">Suministro, transporte e instalación de escalones en varilla de acero de diámtro 3/4", desarrollo de 75 cm (Incluye perforación con broca 7/8" y epoxico Sikadur 42 anclaje (Incluye transporte hasta la vereda Hojas Anchas del municipio de Supía)                            </v>
          </cell>
          <cell r="D484" t="str">
            <v>ML</v>
          </cell>
          <cell r="E484">
            <v>27676</v>
          </cell>
          <cell r="G484">
            <v>8573</v>
          </cell>
          <cell r="H484">
            <v>17911</v>
          </cell>
          <cell r="I484">
            <v>1192</v>
          </cell>
          <cell r="J484">
            <v>0</v>
          </cell>
        </row>
        <row r="485">
          <cell r="B485" t="str">
            <v>Código</v>
          </cell>
          <cell r="C485" t="str">
            <v>Descripción</v>
          </cell>
          <cell r="D485" t="str">
            <v>Unidad</v>
          </cell>
          <cell r="E485" t="str">
            <v>Costo. Unitario</v>
          </cell>
          <cell r="F485" t="str">
            <v>Cantidad</v>
          </cell>
          <cell r="G485" t="str">
            <v>H y E</v>
          </cell>
          <cell r="H485" t="str">
            <v>Materiales</v>
          </cell>
          <cell r="I485" t="str">
            <v>Mano de Obra</v>
          </cell>
          <cell r="J485" t="str">
            <v>Otros</v>
          </cell>
        </row>
        <row r="486">
          <cell r="B486" t="str">
            <v>HM-1</v>
          </cell>
          <cell r="C486" t="str">
            <v>Herramienta Menor General</v>
          </cell>
          <cell r="D486" t="str">
            <v>%</v>
          </cell>
          <cell r="E486">
            <v>1192</v>
          </cell>
          <cell r="F486">
            <v>0.1</v>
          </cell>
          <cell r="G486">
            <v>119</v>
          </cell>
          <cell r="H486">
            <v>0</v>
          </cell>
          <cell r="I486">
            <v>0</v>
          </cell>
          <cell r="J486">
            <v>0</v>
          </cell>
        </row>
        <row r="487">
          <cell r="B487" t="str">
            <v>AR-18</v>
          </cell>
          <cell r="C487" t="str">
            <v>Varilla en acero de diametro 3/4"</v>
          </cell>
          <cell r="D487" t="str">
            <v>ml</v>
          </cell>
          <cell r="E487">
            <v>6868.8360000000002</v>
          </cell>
          <cell r="F487">
            <v>1.05</v>
          </cell>
          <cell r="G487">
            <v>0</v>
          </cell>
          <cell r="H487">
            <v>7212</v>
          </cell>
          <cell r="I487">
            <v>0</v>
          </cell>
          <cell r="J487">
            <v>0</v>
          </cell>
        </row>
        <row r="488">
          <cell r="B488" t="str">
            <v>AE-39</v>
          </cell>
          <cell r="C488" t="str">
            <v>Alquiler taladro percutor</v>
          </cell>
          <cell r="D488" t="str">
            <v>Día</v>
          </cell>
          <cell r="E488">
            <v>21134.880000000001</v>
          </cell>
          <cell r="F488">
            <v>0.4</v>
          </cell>
          <cell r="G488">
            <v>8454</v>
          </cell>
        </row>
        <row r="489">
          <cell r="B489" t="str">
            <v>ACO-53</v>
          </cell>
          <cell r="C489" t="str">
            <v>Broca para muro 7/8" X8"</v>
          </cell>
          <cell r="D489" t="str">
            <v>Un</v>
          </cell>
          <cell r="E489">
            <v>31702.32</v>
          </cell>
          <cell r="F489">
            <v>0.05</v>
          </cell>
          <cell r="H489">
            <v>1585</v>
          </cell>
        </row>
        <row r="490">
          <cell r="B490" t="str">
            <v>ACO-54</v>
          </cell>
          <cell r="C490" t="str">
            <v>Mortero fluido de tres componentes con base en resi-nas epóxicas y agregados de cuarzo seleccionados- Anclaje</v>
          </cell>
          <cell r="D490" t="str">
            <v>kg</v>
          </cell>
          <cell r="E490">
            <v>30381.39</v>
          </cell>
          <cell r="F490">
            <v>0.3</v>
          </cell>
          <cell r="H490">
            <v>9114</v>
          </cell>
        </row>
        <row r="491">
          <cell r="B491" t="str">
            <v>MO-8</v>
          </cell>
          <cell r="C491" t="str">
            <v>Cuadrilla tipo VIII - Instalación Tubería, Accesorios de Acueducto y Alcantarillado</v>
          </cell>
          <cell r="D491" t="str">
            <v>Hr</v>
          </cell>
          <cell r="E491">
            <v>23842</v>
          </cell>
          <cell r="F491">
            <v>0.05</v>
          </cell>
          <cell r="G491">
            <v>0</v>
          </cell>
          <cell r="H491">
            <v>0</v>
          </cell>
          <cell r="I491">
            <v>1192</v>
          </cell>
          <cell r="J491">
            <v>0</v>
          </cell>
        </row>
        <row r="494">
          <cell r="B494" t="str">
            <v>ITEM No.</v>
          </cell>
          <cell r="C494" t="str">
            <v>Concepto</v>
          </cell>
          <cell r="D494" t="str">
            <v>Unidad</v>
          </cell>
          <cell r="E494" t="str">
            <v>Costo Directo</v>
          </cell>
          <cell r="G494" t="str">
            <v>H y E</v>
          </cell>
          <cell r="H494" t="str">
            <v>Materiales</v>
          </cell>
          <cell r="I494" t="str">
            <v>Mano de Obra</v>
          </cell>
          <cell r="J494" t="str">
            <v>Otros</v>
          </cell>
        </row>
        <row r="495">
          <cell r="B495" t="str">
            <v>18.2.</v>
          </cell>
          <cell r="C495" t="str">
            <v xml:space="preserve">Suministro, transporte e instalación de tuberia HG de 1 1/4"  (barandas de pasarela-sedimentador)  (Incluye transporte hasta la vereda Hojas Anchas del municipio de Supía)                          </v>
          </cell>
          <cell r="D495" t="str">
            <v>ML</v>
          </cell>
          <cell r="E495">
            <v>186257.736668</v>
          </cell>
          <cell r="G495">
            <v>58154</v>
          </cell>
          <cell r="H495">
            <v>8461</v>
          </cell>
          <cell r="I495">
            <v>119210</v>
          </cell>
          <cell r="J495">
            <v>432.73666800000007</v>
          </cell>
        </row>
        <row r="496">
          <cell r="B496" t="str">
            <v>Código</v>
          </cell>
          <cell r="C496" t="str">
            <v>Descripción</v>
          </cell>
          <cell r="D496" t="str">
            <v>Unidad</v>
          </cell>
          <cell r="E496" t="str">
            <v>Costo. Unitario</v>
          </cell>
          <cell r="F496" t="str">
            <v>Cantidad</v>
          </cell>
          <cell r="G496" t="str">
            <v>H y E</v>
          </cell>
          <cell r="H496" t="str">
            <v>Materiales</v>
          </cell>
          <cell r="I496" t="str">
            <v>Mano de Obra</v>
          </cell>
          <cell r="J496" t="str">
            <v>Otros</v>
          </cell>
        </row>
        <row r="497">
          <cell r="B497" t="str">
            <v>HM-1</v>
          </cell>
          <cell r="C497" t="str">
            <v>Herramienta Menor General</v>
          </cell>
          <cell r="D497" t="str">
            <v>%</v>
          </cell>
          <cell r="E497">
            <v>119210</v>
          </cell>
          <cell r="F497">
            <v>0.1</v>
          </cell>
          <cell r="G497">
            <v>11921</v>
          </cell>
          <cell r="H497">
            <v>0</v>
          </cell>
          <cell r="I497">
            <v>0</v>
          </cell>
          <cell r="J497">
            <v>0</v>
          </cell>
        </row>
        <row r="498">
          <cell r="B498" t="str">
            <v>AP-160</v>
          </cell>
          <cell r="C498" t="str">
            <v>Tubería en HG de 1 1/4"</v>
          </cell>
          <cell r="D498" t="str">
            <v>ml</v>
          </cell>
          <cell r="E498">
            <v>8057.6729999999998</v>
          </cell>
          <cell r="F498">
            <v>1.05</v>
          </cell>
          <cell r="G498">
            <v>0</v>
          </cell>
          <cell r="H498">
            <v>8461</v>
          </cell>
          <cell r="I498">
            <v>0</v>
          </cell>
          <cell r="J498">
            <v>0</v>
          </cell>
        </row>
        <row r="499">
          <cell r="B499" t="str">
            <v>AE-30</v>
          </cell>
          <cell r="C499" t="str">
            <v>Soldadura y Accesorios</v>
          </cell>
          <cell r="D499" t="str">
            <v>GL</v>
          </cell>
          <cell r="E499">
            <v>6604.65</v>
          </cell>
          <cell r="F499">
            <v>7</v>
          </cell>
          <cell r="G499">
            <v>46233</v>
          </cell>
          <cell r="H499">
            <v>0</v>
          </cell>
          <cell r="I499">
            <v>0</v>
          </cell>
          <cell r="J499">
            <v>0</v>
          </cell>
        </row>
        <row r="500">
          <cell r="B500" t="str">
            <v>MO-8</v>
          </cell>
          <cell r="C500" t="str">
            <v>Cuadrilla tipo VIII - Instalación Tubería, Accesorios de Acueducto y Alcantarillado</v>
          </cell>
          <cell r="D500" t="str">
            <v>Hr</v>
          </cell>
          <cell r="E500">
            <v>23842</v>
          </cell>
          <cell r="F500">
            <v>5</v>
          </cell>
          <cell r="G500">
            <v>0</v>
          </cell>
          <cell r="H500">
            <v>0</v>
          </cell>
          <cell r="I500">
            <v>119210</v>
          </cell>
          <cell r="J500">
            <v>0</v>
          </cell>
        </row>
        <row r="501">
          <cell r="B501" t="str">
            <v>AV-1</v>
          </cell>
          <cell r="C501" t="str">
            <v>Transporte en Camioneta hasta 1.5 Toneladas</v>
          </cell>
          <cell r="D501" t="str">
            <v>Día</v>
          </cell>
          <cell r="E501">
            <v>144245.55600000001</v>
          </cell>
          <cell r="F501">
            <v>3.0000000000000001E-3</v>
          </cell>
          <cell r="G501">
            <v>0</v>
          </cell>
          <cell r="H501">
            <v>0</v>
          </cell>
          <cell r="I501">
            <v>0</v>
          </cell>
          <cell r="J501">
            <v>432.73666800000007</v>
          </cell>
        </row>
        <row r="506">
          <cell r="C506" t="str">
            <v>__________________________________________</v>
          </cell>
          <cell r="G506" t="str">
            <v>__________________________________________</v>
          </cell>
        </row>
        <row r="507">
          <cell r="C507" t="str">
            <v>DIEGO ALEJANDRO PATIÑO RINCON</v>
          </cell>
          <cell r="G507" t="str">
            <v xml:space="preserve">ROBINSON RAMÍREZ HERNÁNDEZ </v>
          </cell>
        </row>
        <row r="508">
          <cell r="C508" t="str">
            <v>DISEÑADOR HIDRÁULICO</v>
          </cell>
          <cell r="G508" t="str">
            <v>INTERVENTOR DE LA CONSULTORÍA</v>
          </cell>
        </row>
        <row r="509">
          <cell r="C509" t="str">
            <v>EMPOCALDAS S.A E.S.P</v>
          </cell>
          <cell r="G509" t="str">
            <v>EMPOCALDAS S.A E.S.P</v>
          </cell>
        </row>
        <row r="510">
          <cell r="C510" t="str">
            <v>MP: 17202-292376-CLD</v>
          </cell>
          <cell r="G510" t="str">
            <v>MP: 17202-094957-CLD</v>
          </cell>
        </row>
      </sheetData>
      <sheetData sheetId="3">
        <row r="15">
          <cell r="D15">
            <v>43</v>
          </cell>
        </row>
        <row r="24">
          <cell r="D24">
            <v>43</v>
          </cell>
        </row>
        <row r="36">
          <cell r="D36">
            <v>1.1413899999999999</v>
          </cell>
        </row>
        <row r="47">
          <cell r="D47">
            <v>171.41327999999999</v>
          </cell>
        </row>
        <row r="59">
          <cell r="D59">
            <v>51.202411963944996</v>
          </cell>
        </row>
        <row r="65">
          <cell r="D65">
            <v>5</v>
          </cell>
        </row>
        <row r="71">
          <cell r="D71">
            <v>15</v>
          </cell>
        </row>
        <row r="79">
          <cell r="D79">
            <v>10</v>
          </cell>
        </row>
        <row r="86">
          <cell r="D86">
            <v>172</v>
          </cell>
        </row>
        <row r="96">
          <cell r="D96">
            <v>14.34032</v>
          </cell>
        </row>
        <row r="102">
          <cell r="D102">
            <v>46.192199999999993</v>
          </cell>
        </row>
        <row r="108">
          <cell r="D108">
            <v>2</v>
          </cell>
        </row>
        <row r="116">
          <cell r="D116">
            <v>113.3064</v>
          </cell>
        </row>
        <row r="125">
          <cell r="D125">
            <v>7.8000000000000007</v>
          </cell>
        </row>
        <row r="134">
          <cell r="D134">
            <v>6.7</v>
          </cell>
        </row>
        <row r="141">
          <cell r="D141">
            <v>2</v>
          </cell>
        </row>
        <row r="147">
          <cell r="D147">
            <v>1</v>
          </cell>
        </row>
        <row r="154">
          <cell r="D154">
            <v>2</v>
          </cell>
        </row>
        <row r="160">
          <cell r="D160">
            <v>14.299999999999999</v>
          </cell>
        </row>
        <row r="166">
          <cell r="D166">
            <v>1</v>
          </cell>
        </row>
        <row r="172">
          <cell r="D172">
            <v>1</v>
          </cell>
        </row>
        <row r="189">
          <cell r="D189">
            <v>15.94</v>
          </cell>
        </row>
        <row r="199">
          <cell r="D199">
            <v>6</v>
          </cell>
        </row>
        <row r="207">
          <cell r="D207">
            <v>9</v>
          </cell>
        </row>
        <row r="215">
          <cell r="D215">
            <v>3</v>
          </cell>
        </row>
        <row r="223">
          <cell r="D223">
            <v>3</v>
          </cell>
        </row>
        <row r="231">
          <cell r="D231">
            <v>1</v>
          </cell>
        </row>
        <row r="239">
          <cell r="D239">
            <v>3</v>
          </cell>
        </row>
        <row r="251">
          <cell r="D251">
            <v>1</v>
          </cell>
        </row>
        <row r="259">
          <cell r="D259">
            <v>1</v>
          </cell>
        </row>
        <row r="269">
          <cell r="D269">
            <v>12.18</v>
          </cell>
        </row>
        <row r="277">
          <cell r="D277">
            <v>1</v>
          </cell>
        </row>
        <row r="285">
          <cell r="D285">
            <v>1</v>
          </cell>
        </row>
        <row r="292">
          <cell r="D292">
            <v>10</v>
          </cell>
        </row>
        <row r="302">
          <cell r="D302">
            <v>14.8</v>
          </cell>
        </row>
        <row r="311">
          <cell r="D311">
            <v>4.18</v>
          </cell>
        </row>
        <row r="323">
          <cell r="D323">
            <v>9</v>
          </cell>
        </row>
        <row r="333">
          <cell r="D333">
            <v>4.5999999999999996</v>
          </cell>
        </row>
        <row r="341">
          <cell r="D341">
            <v>1</v>
          </cell>
        </row>
        <row r="349">
          <cell r="D349">
            <v>1</v>
          </cell>
        </row>
        <row r="357">
          <cell r="D357">
            <v>1</v>
          </cell>
        </row>
        <row r="369">
          <cell r="D369">
            <v>2.2250000000000005</v>
          </cell>
        </row>
        <row r="377">
          <cell r="D377">
            <v>111.53408578007809</v>
          </cell>
        </row>
        <row r="385">
          <cell r="D385">
            <v>0.9456</v>
          </cell>
        </row>
        <row r="396">
          <cell r="D396">
            <v>12741.19</v>
          </cell>
        </row>
        <row r="404">
          <cell r="D404">
            <v>85.37</v>
          </cell>
        </row>
        <row r="412">
          <cell r="D412">
            <v>12.8</v>
          </cell>
        </row>
        <row r="420">
          <cell r="D420">
            <v>11.58</v>
          </cell>
        </row>
      </sheetData>
      <sheetData sheetId="4"/>
      <sheetData sheetId="5"/>
      <sheetData sheetId="6">
        <row r="56">
          <cell r="G56">
            <v>0.28999999999999998</v>
          </cell>
        </row>
        <row r="57">
          <cell r="G57">
            <v>2.3E-2</v>
          </cell>
        </row>
        <row r="58">
          <cell r="G58">
            <v>0.01</v>
          </cell>
        </row>
        <row r="59">
          <cell r="G59">
            <v>0.03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Y PTTO"/>
      <sheetName val="AIU"/>
    </sheetNames>
    <sheetDataSet>
      <sheetData sheetId="0">
        <row r="173">
          <cell r="R173">
            <v>0.3</v>
          </cell>
        </row>
        <row r="180">
          <cell r="C180">
            <v>20</v>
          </cell>
        </row>
        <row r="183">
          <cell r="B183">
            <v>1</v>
          </cell>
          <cell r="C183" t="str">
            <v>COLOMBIA</v>
          </cell>
          <cell r="D183" t="str">
            <v>CASCO URBANO</v>
          </cell>
          <cell r="F183">
            <v>3</v>
          </cell>
        </row>
        <row r="184">
          <cell r="B184">
            <v>2</v>
          </cell>
          <cell r="C184" t="str">
            <v>SANTA ANA</v>
          </cell>
          <cell r="D184" t="str">
            <v>COLOMBIA</v>
          </cell>
          <cell r="F184">
            <v>6</v>
          </cell>
        </row>
        <row r="185">
          <cell r="B185">
            <v>3</v>
          </cell>
          <cell r="C185" t="str">
            <v>SAN MARCOS</v>
          </cell>
          <cell r="D185" t="str">
            <v>COLOMBIA</v>
          </cell>
          <cell r="F185">
            <v>5.29</v>
          </cell>
        </row>
        <row r="186">
          <cell r="B186">
            <v>4</v>
          </cell>
          <cell r="C186" t="str">
            <v>MONGUÍ</v>
          </cell>
          <cell r="D186" t="str">
            <v>COLOMBIA</v>
          </cell>
          <cell r="F186">
            <v>6.02</v>
          </cell>
        </row>
        <row r="187">
          <cell r="B187">
            <v>5</v>
          </cell>
          <cell r="C187" t="str">
            <v>BARAYA</v>
          </cell>
          <cell r="D187" t="str">
            <v>CASCO URBANO</v>
          </cell>
          <cell r="F187">
            <v>1.32</v>
          </cell>
        </row>
        <row r="188">
          <cell r="B188">
            <v>6</v>
          </cell>
          <cell r="C188" t="str">
            <v>REGIONAL SOTO - PATÍA</v>
          </cell>
          <cell r="D188" t="str">
            <v>BARAYA</v>
          </cell>
          <cell r="F188">
            <v>2.7</v>
          </cell>
        </row>
        <row r="189">
          <cell r="B189">
            <v>7</v>
          </cell>
          <cell r="C189" t="str">
            <v>LA UNIÓN</v>
          </cell>
          <cell r="D189" t="str">
            <v>BARAYA</v>
          </cell>
          <cell r="F189">
            <v>3.54</v>
          </cell>
        </row>
        <row r="190">
          <cell r="B190">
            <v>8</v>
          </cell>
          <cell r="C190" t="str">
            <v>TELLO</v>
          </cell>
          <cell r="D190" t="str">
            <v>CASCO URBANO</v>
          </cell>
          <cell r="F190">
            <v>0.85</v>
          </cell>
        </row>
        <row r="191">
          <cell r="B191">
            <v>9</v>
          </cell>
          <cell r="C191" t="str">
            <v>SAN ANDRÉS</v>
          </cell>
          <cell r="D191" t="str">
            <v>TELLO</v>
          </cell>
          <cell r="F191">
            <v>2.2200000000000002</v>
          </cell>
        </row>
        <row r="192">
          <cell r="B192">
            <v>10</v>
          </cell>
          <cell r="C192" t="str">
            <v>CEDRAL</v>
          </cell>
          <cell r="D192" t="str">
            <v>TELLO</v>
          </cell>
          <cell r="F192">
            <v>2.38</v>
          </cell>
        </row>
        <row r="193">
          <cell r="B193">
            <v>11</v>
          </cell>
          <cell r="C193" t="str">
            <v>SIERRA DE LA CAÑADA</v>
          </cell>
          <cell r="D193" t="str">
            <v>TELLO</v>
          </cell>
          <cell r="F193">
            <v>1.96</v>
          </cell>
        </row>
        <row r="194">
          <cell r="B194">
            <v>12</v>
          </cell>
          <cell r="C194" t="str">
            <v>VILLA VIEJA</v>
          </cell>
          <cell r="D194" t="str">
            <v>CASCO URBANO</v>
          </cell>
          <cell r="F194">
            <v>1.1100000000000001</v>
          </cell>
        </row>
        <row r="195">
          <cell r="B195">
            <v>13</v>
          </cell>
          <cell r="C195" t="str">
            <v>SAN ALFONSO</v>
          </cell>
          <cell r="D195" t="str">
            <v>VILLA VIEJA</v>
          </cell>
          <cell r="F195">
            <v>3.43</v>
          </cell>
        </row>
        <row r="196">
          <cell r="B196">
            <v>14</v>
          </cell>
          <cell r="C196" t="str">
            <v>POTOSÍ</v>
          </cell>
          <cell r="D196" t="str">
            <v>VILLA VIEJA</v>
          </cell>
          <cell r="F196">
            <v>3.41</v>
          </cell>
        </row>
        <row r="197">
          <cell r="B197">
            <v>15</v>
          </cell>
          <cell r="C197" t="str">
            <v>LA VICTORIA</v>
          </cell>
          <cell r="D197" t="str">
            <v>VILLA VIEJA</v>
          </cell>
          <cell r="F197">
            <v>2.58</v>
          </cell>
        </row>
        <row r="198">
          <cell r="B198">
            <v>16</v>
          </cell>
          <cell r="C198" t="str">
            <v>RIVERA</v>
          </cell>
          <cell r="D198" t="str">
            <v>CASCO URBANO</v>
          </cell>
          <cell r="F198">
            <v>0.7</v>
          </cell>
        </row>
        <row r="199">
          <cell r="B199">
            <v>17</v>
          </cell>
          <cell r="C199" t="str">
            <v>LA ULLOA</v>
          </cell>
          <cell r="D199" t="str">
            <v>RIVERA</v>
          </cell>
          <cell r="F199">
            <v>1.26</v>
          </cell>
        </row>
        <row r="200">
          <cell r="B200">
            <v>18</v>
          </cell>
          <cell r="C200" t="str">
            <v>CAMPOALEGRE</v>
          </cell>
          <cell r="D200" t="str">
            <v>CASCO URBANO</v>
          </cell>
          <cell r="F200">
            <v>0.79</v>
          </cell>
        </row>
        <row r="201">
          <cell r="B201">
            <v>19</v>
          </cell>
          <cell r="C201" t="str">
            <v>ALGECIRAS</v>
          </cell>
          <cell r="D201" t="str">
            <v>CASCO URBANO</v>
          </cell>
          <cell r="F201">
            <v>1.61</v>
          </cell>
        </row>
        <row r="202">
          <cell r="B202">
            <v>20</v>
          </cell>
          <cell r="C202" t="str">
            <v>Escoger Poblado</v>
          </cell>
          <cell r="D202">
            <v>0</v>
          </cell>
          <cell r="F202">
            <v>1</v>
          </cell>
        </row>
        <row r="243">
          <cell r="F243" t="str">
            <v xml:space="preserve"> 3.33 </v>
          </cell>
        </row>
        <row r="244">
          <cell r="F244" t="str">
            <v xml:space="preserve"> 6.55A </v>
          </cell>
        </row>
        <row r="245">
          <cell r="F245" t="str">
            <v xml:space="preserve"> 8.136A </v>
          </cell>
        </row>
        <row r="246">
          <cell r="F246" t="str">
            <v xml:space="preserve"> 8.300A </v>
          </cell>
        </row>
        <row r="247">
          <cell r="F247" t="str">
            <v xml:space="preserve"> 8.699A </v>
          </cell>
        </row>
        <row r="248">
          <cell r="F248" t="str">
            <v xml:space="preserve"> 8.823B </v>
          </cell>
        </row>
        <row r="249">
          <cell r="F249" t="str">
            <v xml:space="preserve"> 8.823C </v>
          </cell>
        </row>
        <row r="250">
          <cell r="F250" t="str">
            <v xml:space="preserve"> 8.1400B </v>
          </cell>
        </row>
        <row r="251">
          <cell r="F251" t="str">
            <v xml:space="preserve"> 8.1400C </v>
          </cell>
        </row>
        <row r="252">
          <cell r="F252" t="str">
            <v>8.1600</v>
          </cell>
        </row>
        <row r="253">
          <cell r="F253" t="str">
            <v>8.1601</v>
          </cell>
        </row>
        <row r="254">
          <cell r="F254" t="str">
            <v>8.1602</v>
          </cell>
        </row>
        <row r="255">
          <cell r="F255" t="str">
            <v xml:space="preserve"> 19.41A </v>
          </cell>
        </row>
        <row r="256">
          <cell r="F256" t="str">
            <v xml:space="preserve"> 19.50A </v>
          </cell>
        </row>
        <row r="257">
          <cell r="F257" t="str">
            <v xml:space="preserve"> 20.57 </v>
          </cell>
        </row>
        <row r="258">
          <cell r="F258" t="str">
            <v xml:space="preserve"> 20.58 </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Base"/>
      <sheetName val="Niples"/>
      <sheetName val="Ins_MO"/>
      <sheetName val="Ins_Mat"/>
      <sheetName val="Clasif_Mat"/>
      <sheetName val="Ins_EH"/>
      <sheetName val="Ins_TR"/>
      <sheetName val="Print"/>
      <sheetName val="0.00"/>
      <sheetName val="1.1"/>
      <sheetName val="1.2"/>
      <sheetName val="1.3"/>
      <sheetName val="1.4"/>
      <sheetName val="1.5"/>
      <sheetName val="1.6"/>
      <sheetName val="1.7"/>
      <sheetName val="1.8"/>
      <sheetName val="1.9"/>
      <sheetName val="1.10"/>
      <sheetName val="1.10A"/>
      <sheetName val="1.11"/>
      <sheetName val="1.12"/>
      <sheetName val="1.13"/>
      <sheetName val="2.1"/>
      <sheetName val="2.2"/>
      <sheetName val="2.3"/>
      <sheetName val="2.4"/>
      <sheetName val="2.5"/>
      <sheetName val="2.6"/>
      <sheetName val="2.7"/>
      <sheetName val="2.8"/>
      <sheetName val="2.9"/>
      <sheetName val="2.9A"/>
      <sheetName val="2.10"/>
      <sheetName val="2.11"/>
      <sheetName val="2.12"/>
      <sheetName val="2.13A"/>
      <sheetName val="3.1"/>
      <sheetName val="3.2"/>
      <sheetName val="3.3"/>
      <sheetName val="3.4"/>
      <sheetName val="3.5"/>
      <sheetName val="3.6"/>
      <sheetName val="3.7"/>
      <sheetName val="3.8"/>
      <sheetName val="3.9"/>
      <sheetName val="3.9A"/>
      <sheetName val="3.9B"/>
      <sheetName val="3.9C"/>
      <sheetName val="3.9D"/>
      <sheetName val="3.10"/>
      <sheetName val="3.11"/>
      <sheetName val="3.12"/>
      <sheetName val="3.13"/>
      <sheetName val="3.14"/>
      <sheetName val="3.15"/>
      <sheetName val="3.16J"/>
      <sheetName val="3.17J"/>
      <sheetName val="3.30"/>
      <sheetName val="3.31"/>
      <sheetName val="3.32"/>
      <sheetName val="4.1"/>
      <sheetName val="4.2"/>
      <sheetName val="4.3"/>
      <sheetName val="4.4"/>
      <sheetName val="4.5"/>
      <sheetName val="4.6"/>
      <sheetName val="4.7"/>
      <sheetName val="4.8"/>
      <sheetName val="4.9"/>
      <sheetName val="4.10"/>
      <sheetName val="4.20"/>
      <sheetName val="4.21"/>
      <sheetName val="4.30"/>
      <sheetName val="5.1"/>
      <sheetName val="5.2"/>
      <sheetName val="5.3"/>
      <sheetName val="5.4"/>
      <sheetName val="5.5"/>
      <sheetName val="5.6"/>
      <sheetName val="6.1"/>
      <sheetName val="6.2"/>
      <sheetName val="6.3"/>
      <sheetName val="6.4"/>
      <sheetName val="6.5"/>
      <sheetName val="6.6"/>
      <sheetName val="6.7"/>
      <sheetName val="6.8"/>
      <sheetName val="6.9"/>
      <sheetName val="6.10"/>
      <sheetName val="6.51"/>
      <sheetName val="6.51A"/>
      <sheetName val="6.52"/>
      <sheetName val="6.53"/>
      <sheetName val="6.54"/>
      <sheetName val="6.55"/>
      <sheetName val="6.56"/>
      <sheetName val="6.57"/>
      <sheetName val="6.58"/>
      <sheetName val="6.59"/>
      <sheetName val="6.60"/>
      <sheetName val="6.61"/>
      <sheetName val="6.62"/>
      <sheetName val="6.63"/>
      <sheetName val="6.64"/>
      <sheetName val="6.65"/>
      <sheetName val="6.66"/>
      <sheetName val="6.67"/>
      <sheetName val="6.68"/>
      <sheetName val="6.69"/>
      <sheetName val="6.70"/>
      <sheetName val="6.71"/>
      <sheetName val="6.72"/>
      <sheetName val="6.80"/>
      <sheetName val="6.81"/>
      <sheetName val="6.100"/>
      <sheetName val="6.101"/>
      <sheetName val="6.102"/>
      <sheetName val="6.103"/>
      <sheetName val="6.150"/>
      <sheetName val="6.151"/>
      <sheetName val="6.152"/>
      <sheetName val="6.153"/>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3A"/>
      <sheetName val="7.24"/>
      <sheetName val="7.25"/>
      <sheetName val="7.26"/>
      <sheetName val="7.27"/>
      <sheetName val="7.28"/>
      <sheetName val="7.29"/>
      <sheetName val="7.30"/>
      <sheetName val="8.1"/>
      <sheetName val="8.2"/>
      <sheetName val="8.3"/>
      <sheetName val="8.4"/>
      <sheetName val="8.5"/>
      <sheetName val="8.6"/>
      <sheetName val="8.7"/>
      <sheetName val="8.8"/>
      <sheetName val="8.9"/>
      <sheetName val="8.10"/>
      <sheetName val="8.11"/>
      <sheetName val="8.12"/>
      <sheetName val="8.13"/>
      <sheetName val="8.14"/>
      <sheetName val="8.15A"/>
      <sheetName val="8.16A"/>
      <sheetName val="8.17A"/>
      <sheetName val="8.19"/>
      <sheetName val="8.19A"/>
      <sheetName val="8.19B"/>
      <sheetName val="8.19C"/>
      <sheetName val="8.19D"/>
      <sheetName val="8.19E"/>
      <sheetName val="8.19F"/>
      <sheetName val="8.19G"/>
      <sheetName val="8.19H"/>
      <sheetName val="8.19I"/>
      <sheetName val="8.19J"/>
      <sheetName val="8.19K"/>
      <sheetName val="8.19L"/>
      <sheetName val="8.19M"/>
      <sheetName val="8.19N"/>
      <sheetName val="8.19O"/>
      <sheetName val="8.19P"/>
      <sheetName val="8.19Q"/>
      <sheetName val="8.19R"/>
      <sheetName val="8.19S"/>
      <sheetName val="8.19T"/>
      <sheetName val="8.19U"/>
      <sheetName val="8.19V"/>
      <sheetName val="8.20"/>
      <sheetName val="8.21"/>
      <sheetName val="8.22"/>
      <sheetName val="8.23"/>
      <sheetName val="8.24"/>
      <sheetName val="8.25"/>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94"/>
      <sheetName val="8.95"/>
      <sheetName val="8.96"/>
      <sheetName val="8.97"/>
      <sheetName val="8.98"/>
      <sheetName val="8.99"/>
      <sheetName val="8.99A"/>
      <sheetName val="8.99B"/>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0A"/>
      <sheetName val="8.141"/>
      <sheetName val="8.142"/>
      <sheetName val="8.143"/>
      <sheetName val="8.144"/>
      <sheetName val="8.145"/>
      <sheetName val="8.146"/>
      <sheetName val="8.147"/>
      <sheetName val="8.148"/>
      <sheetName val="8.149"/>
      <sheetName val="8.150"/>
      <sheetName val="8.151"/>
      <sheetName val="8.152"/>
      <sheetName val="8.153"/>
      <sheetName val="8.153N"/>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8 A"/>
      <sheetName val="8.179"/>
      <sheetName val="8.180"/>
      <sheetName val="8.181"/>
      <sheetName val="8.182"/>
      <sheetName val="8.183"/>
      <sheetName val="8.184"/>
      <sheetName val="8.185"/>
      <sheetName val="8.186"/>
      <sheetName val="8.187"/>
      <sheetName val="8.188"/>
      <sheetName val="8.189"/>
      <sheetName val="8.190"/>
      <sheetName val="8.190B"/>
      <sheetName val="8.191"/>
      <sheetName val="8.192"/>
      <sheetName val="8.193"/>
      <sheetName val="8.194"/>
      <sheetName val="8.195"/>
      <sheetName val="8.196"/>
      <sheetName val="8.197"/>
      <sheetName val="8.198"/>
      <sheetName val="8.199"/>
      <sheetName val="8.199A"/>
      <sheetName val="8.199B"/>
      <sheetName val="8.199C"/>
      <sheetName val="8.199D"/>
      <sheetName val="8.199E"/>
      <sheetName val="8.199F"/>
      <sheetName val="8.199G"/>
      <sheetName val="8.199H"/>
      <sheetName val="8.199I"/>
      <sheetName val="8.200"/>
      <sheetName val="8.201"/>
      <sheetName val="8.202"/>
      <sheetName val="8.203"/>
      <sheetName val="8.204"/>
      <sheetName val="8.205"/>
      <sheetName val="8.206"/>
      <sheetName val="8.215"/>
      <sheetName val="8.216"/>
      <sheetName val="8.217"/>
      <sheetName val="8.218"/>
      <sheetName val="8.219"/>
      <sheetName val="8.220"/>
      <sheetName val="8.221"/>
      <sheetName val="8.222"/>
      <sheetName val="8.223"/>
      <sheetName val="8.224"/>
      <sheetName val="8.225"/>
      <sheetName val="8.226"/>
      <sheetName val="8.230"/>
      <sheetName val="8.231"/>
      <sheetName val="8.232"/>
      <sheetName val="8.233"/>
      <sheetName val="8.234"/>
      <sheetName val="8.235"/>
      <sheetName val="8.236"/>
      <sheetName val="8.237"/>
      <sheetName val="8.238"/>
      <sheetName val="8.260"/>
      <sheetName val="8.261"/>
      <sheetName val="8.262"/>
      <sheetName val="8.263"/>
      <sheetName val="8.264"/>
      <sheetName val="8.265"/>
      <sheetName val="8.266"/>
      <sheetName val="8.267"/>
      <sheetName val="8.268"/>
      <sheetName val="8.269"/>
      <sheetName val="8.270"/>
      <sheetName val="8.280"/>
      <sheetName val="8.281"/>
      <sheetName val="8.282"/>
      <sheetName val="8.283"/>
      <sheetName val="8.284"/>
      <sheetName val="8.285"/>
      <sheetName val="8.286"/>
      <sheetName val="8.287"/>
      <sheetName val="8.288"/>
      <sheetName val="8.289"/>
      <sheetName val="8.290"/>
      <sheetName val="8.300"/>
      <sheetName val="8.301"/>
      <sheetName val="8.302"/>
      <sheetName val="8.303"/>
      <sheetName val="8.304"/>
      <sheetName val="8.305"/>
      <sheetName val="8.306"/>
      <sheetName val="8.307"/>
      <sheetName val="8.308"/>
      <sheetName val="8.309"/>
      <sheetName val="8.310"/>
      <sheetName val="8.311"/>
      <sheetName val="8.312"/>
      <sheetName val="8.313"/>
      <sheetName val="8.314"/>
      <sheetName val="8.315"/>
      <sheetName val="8.316"/>
      <sheetName val="8.330"/>
      <sheetName val="8.331"/>
      <sheetName val="8.332"/>
      <sheetName val="8.333"/>
      <sheetName val="8.334"/>
      <sheetName val="8.335"/>
      <sheetName val="8.336"/>
      <sheetName val="8.337"/>
      <sheetName val="8.338"/>
      <sheetName val="8.339"/>
      <sheetName val="8.340"/>
      <sheetName val="8.341"/>
      <sheetName val="8.342"/>
      <sheetName val="8.343"/>
      <sheetName val="8.344"/>
      <sheetName val="8.345"/>
      <sheetName val="8.346"/>
      <sheetName val="8.347"/>
      <sheetName val="8.348"/>
      <sheetName val="8.348N"/>
      <sheetName val="8.349"/>
      <sheetName val="8.349N"/>
      <sheetName val="8.350N"/>
      <sheetName val="8.350A"/>
      <sheetName val="8.350B"/>
      <sheetName val="8.350C"/>
      <sheetName val="8.350D"/>
      <sheetName val="8.370"/>
      <sheetName val="8.371"/>
      <sheetName val="8.372"/>
      <sheetName val="8.373"/>
      <sheetName val="8.374"/>
      <sheetName val="8.375"/>
      <sheetName val="8.376"/>
      <sheetName val="8.377"/>
      <sheetName val="8.378"/>
      <sheetName val="8.379"/>
      <sheetName val="8.380"/>
      <sheetName val="8.381A"/>
      <sheetName val="8.400"/>
      <sheetName val="8.400A"/>
      <sheetName val="8.401"/>
      <sheetName val="8.402"/>
      <sheetName val="8.403"/>
      <sheetName val="8.404"/>
      <sheetName val="8.450"/>
      <sheetName val="8.451"/>
      <sheetName val="8.452"/>
      <sheetName val="8.453"/>
      <sheetName val="8.454"/>
      <sheetName val="8.454N"/>
      <sheetName val="8.500"/>
      <sheetName val="8.501"/>
      <sheetName val="8.502"/>
      <sheetName val="8.503A"/>
      <sheetName val="8.504A"/>
      <sheetName val="8.550"/>
      <sheetName val="8.551"/>
      <sheetName val="8.552"/>
      <sheetName val="8.553"/>
      <sheetName val="8.554"/>
      <sheetName val="8.600"/>
      <sheetName val="8.601"/>
      <sheetName val="8.602"/>
      <sheetName val="8.603"/>
      <sheetName val="8.604"/>
      <sheetName val="8.605"/>
      <sheetName val="8.606"/>
      <sheetName val="8.620"/>
      <sheetName val="8.650"/>
      <sheetName val="8.650A"/>
      <sheetName val="8.651"/>
      <sheetName val="8.652"/>
      <sheetName val="8.653"/>
      <sheetName val="8.654"/>
      <sheetName val="8.655"/>
      <sheetName val="8.656"/>
      <sheetName val="8.657"/>
      <sheetName val="8.658"/>
      <sheetName val="8.659"/>
      <sheetName val="8.660"/>
      <sheetName val="8.661"/>
      <sheetName val="8.662"/>
      <sheetName val="8.662A"/>
      <sheetName val="8.662B"/>
      <sheetName val="8.699"/>
      <sheetName val="8.700"/>
      <sheetName val="8.700A"/>
      <sheetName val="8.700B"/>
      <sheetName val="8.701"/>
      <sheetName val="8.702"/>
      <sheetName val="8.703"/>
      <sheetName val="8.704"/>
      <sheetName val="8.705"/>
      <sheetName val="8.705A"/>
      <sheetName val="8.706"/>
      <sheetName val="11A"/>
      <sheetName val="8.707"/>
      <sheetName val="8.708"/>
      <sheetName val="8.709"/>
      <sheetName val="8.710"/>
      <sheetName val="8.711"/>
      <sheetName val="8.712"/>
      <sheetName val="8.713F"/>
      <sheetName val="8.713N"/>
      <sheetName val="8.740"/>
      <sheetName val="8.750"/>
      <sheetName val="8.751"/>
      <sheetName val="8.752"/>
      <sheetName val="8.753"/>
      <sheetName val="8.754"/>
      <sheetName val="8.755"/>
      <sheetName val="8.780"/>
      <sheetName val="8.781"/>
      <sheetName val="8.782"/>
      <sheetName val="8.783"/>
      <sheetName val="8.784"/>
      <sheetName val="8.785"/>
      <sheetName val="8.786"/>
      <sheetName val="8.795"/>
      <sheetName val="8.800"/>
      <sheetName val="8.801"/>
      <sheetName val="8.802"/>
      <sheetName val="8.803"/>
      <sheetName val="8.804"/>
      <sheetName val="8.805"/>
      <sheetName val="8.806"/>
      <sheetName val="8.807"/>
      <sheetName val="8.807A"/>
      <sheetName val="8.808"/>
      <sheetName val="8.809"/>
      <sheetName val="8.809A"/>
      <sheetName val="8.809N"/>
      <sheetName val="8.809N1"/>
      <sheetName val="8.809N2"/>
      <sheetName val="8.809N3"/>
      <sheetName val="8.809N4"/>
      <sheetName val="8.809N5"/>
      <sheetName val="8.810"/>
      <sheetName val="8.811"/>
      <sheetName val="8.812"/>
      <sheetName val="8.813"/>
      <sheetName val="8.813A"/>
      <sheetName val="8.814"/>
      <sheetName val="8.815"/>
      <sheetName val="8.816"/>
      <sheetName val="8.817"/>
      <sheetName val="8.818"/>
      <sheetName val="8.819"/>
      <sheetName val="8.819A"/>
      <sheetName val="8.819B"/>
      <sheetName val="8.819C"/>
      <sheetName val="8.819D"/>
      <sheetName val="8.819E"/>
      <sheetName val="8.820"/>
      <sheetName val="8.821"/>
      <sheetName val="8.822"/>
      <sheetName val="8.823"/>
      <sheetName val="8.823A"/>
      <sheetName val="8.823A1"/>
      <sheetName val="8.824"/>
      <sheetName val="8.825"/>
      <sheetName val="8.826"/>
      <sheetName val="8.827"/>
      <sheetName val="8.828"/>
      <sheetName val="8.899"/>
      <sheetName val="8.900"/>
      <sheetName val="8.901"/>
      <sheetName val="8.902"/>
      <sheetName val="8.903"/>
      <sheetName val="8.904"/>
      <sheetName val="8.904A"/>
      <sheetName val="8.904B"/>
      <sheetName val="8.905"/>
      <sheetName val="8.905A"/>
      <sheetName val="8.906"/>
      <sheetName val="8.907"/>
      <sheetName val="8.908"/>
      <sheetName val="8.909"/>
      <sheetName val="8.909N"/>
      <sheetName val="8.910"/>
      <sheetName val="8.910A"/>
      <sheetName val="8.910B"/>
      <sheetName val="8.910C"/>
      <sheetName val="8.910D"/>
      <sheetName val="8.910E"/>
      <sheetName val="8.910F"/>
      <sheetName val="8.910G"/>
      <sheetName val="8.910H"/>
      <sheetName val="8.910I"/>
      <sheetName val="8.910J"/>
      <sheetName val="8.910K"/>
      <sheetName val="8.910L"/>
      <sheetName val="8.910M"/>
      <sheetName val="8.910N"/>
      <sheetName val="8.910O"/>
      <sheetName val="8.910AA"/>
      <sheetName val="8.910AB"/>
      <sheetName val="8.911"/>
      <sheetName val="8.911A"/>
      <sheetName val="8.911B"/>
      <sheetName val="8.911C"/>
      <sheetName val="8.911D"/>
      <sheetName val="8.911E"/>
      <sheetName val="8.911F"/>
      <sheetName val="8.911G"/>
      <sheetName val="8.911H"/>
      <sheetName val="8.911I"/>
      <sheetName val="8.911J"/>
      <sheetName val="8.911K"/>
      <sheetName val="8.911L"/>
      <sheetName val="8.911M"/>
      <sheetName val="8.911N"/>
      <sheetName val="8.911O"/>
      <sheetName val="8.911P"/>
      <sheetName val="8.911Q"/>
      <sheetName val="8.911R"/>
      <sheetName val="8.911S"/>
      <sheetName val="8.911T"/>
      <sheetName val="8.911U"/>
      <sheetName val="8.911V"/>
      <sheetName val="8.911W"/>
      <sheetName val="8.912"/>
      <sheetName val="8.913"/>
      <sheetName val="8.920"/>
      <sheetName val="8.921"/>
      <sheetName val="8.922"/>
      <sheetName val="8.940"/>
      <sheetName val="8.941"/>
      <sheetName val="8.942"/>
      <sheetName val="8.943"/>
      <sheetName val="8.944"/>
      <sheetName val="8.945"/>
      <sheetName val="8.946"/>
      <sheetName val="8.947"/>
      <sheetName val="8.948"/>
      <sheetName val="8.949"/>
      <sheetName val="8.950"/>
      <sheetName val="8.951"/>
      <sheetName val="8.952"/>
      <sheetName val="8.953"/>
      <sheetName val="8.954"/>
      <sheetName val="8.955"/>
      <sheetName val="8.956"/>
      <sheetName val="8.957"/>
      <sheetName val="8.958"/>
      <sheetName val="8.959"/>
      <sheetName val="8.960"/>
      <sheetName val="8.961"/>
      <sheetName val="8.962"/>
      <sheetName val="8.963"/>
      <sheetName val="8.964"/>
      <sheetName val="8.965"/>
      <sheetName val="8.966"/>
      <sheetName val="8.967"/>
      <sheetName val="8.968"/>
      <sheetName val="8.969"/>
      <sheetName val="8.970"/>
      <sheetName val="8.971"/>
      <sheetName val="8.972"/>
      <sheetName val="8.973"/>
      <sheetName val="8.974"/>
      <sheetName val="8.975"/>
      <sheetName val="8.976"/>
      <sheetName val="8.977"/>
      <sheetName val="8.978"/>
      <sheetName val="8.979"/>
      <sheetName val="8.980"/>
      <sheetName val="8.981"/>
      <sheetName val="8.982"/>
      <sheetName val="8.983"/>
      <sheetName val="8.984"/>
      <sheetName val="8.985"/>
      <sheetName val="8.986"/>
      <sheetName val="8.987"/>
      <sheetName val="8.988"/>
      <sheetName val="8.989"/>
      <sheetName val="8.990"/>
      <sheetName val="8.991"/>
      <sheetName val="8.992"/>
      <sheetName val="8.993"/>
      <sheetName val="8.994"/>
      <sheetName val="8.995"/>
      <sheetName val="8.996"/>
      <sheetName val="8.997"/>
      <sheetName val="8.998"/>
      <sheetName val="8.999"/>
      <sheetName val="8.1000"/>
      <sheetName val="8.1001"/>
      <sheetName val="8.1002"/>
      <sheetName val="8.1003"/>
      <sheetName val="8.1003A"/>
      <sheetName val="8.1003B"/>
      <sheetName val="8.1003C"/>
      <sheetName val="8.1003D"/>
      <sheetName val="8.1004"/>
      <sheetName val="8.1005"/>
      <sheetName val="8.1006"/>
      <sheetName val="8.1007"/>
      <sheetName val="8.1008"/>
      <sheetName val="8.1009"/>
      <sheetName val="8.1009F"/>
      <sheetName val="8.1009F2"/>
      <sheetName val="8.1010"/>
      <sheetName val="8.1010N"/>
      <sheetName val="8.1011"/>
      <sheetName val="8.1012"/>
      <sheetName val="8.1013"/>
      <sheetName val="8.1100"/>
      <sheetName val="8.1100A"/>
      <sheetName val="8.1101"/>
      <sheetName val="8.1102"/>
      <sheetName val="8.1103"/>
      <sheetName val="8.1104"/>
      <sheetName val="8.1105"/>
      <sheetName val="8.1106"/>
      <sheetName val="8.1150"/>
      <sheetName val="8.1150A"/>
      <sheetName val="8.1151"/>
      <sheetName val="8.1151A"/>
      <sheetName val="8.1151B"/>
      <sheetName val="8.1152"/>
      <sheetName val="8.1152N"/>
      <sheetName val="8.1152N1"/>
      <sheetName val="8.1153"/>
      <sheetName val="8.1200"/>
      <sheetName val="8.1201"/>
      <sheetName val="8.1202"/>
      <sheetName val="8.1203"/>
      <sheetName val="8.1204"/>
      <sheetName val="8.1300"/>
      <sheetName val="8.1301"/>
      <sheetName val="8.1400"/>
      <sheetName val="8.1400A"/>
      <sheetName val="8.1400B"/>
      <sheetName val="8.1400C"/>
      <sheetName val="8.1500"/>
      <sheetName val="8.1500A"/>
      <sheetName val="8.1500B"/>
      <sheetName val="8.1500C"/>
      <sheetName val="8.1500D"/>
      <sheetName val="8.1500E"/>
      <sheetName val="8.1500F"/>
      <sheetName val="8.1600"/>
      <sheetName val="8.1601"/>
      <sheetName val="8.1602"/>
      <sheetName val="8.1603"/>
      <sheetName val="8.1604"/>
      <sheetName val="8.1605"/>
      <sheetName val="8.1606"/>
      <sheetName val="8.1607"/>
      <sheetName val="8.1608"/>
      <sheetName val="8.1609"/>
      <sheetName val="8.1610"/>
      <sheetName val="8.1611"/>
      <sheetName val="8.1612"/>
      <sheetName val="8.1613"/>
      <sheetName val="8.1614"/>
      <sheetName val="8.1615"/>
      <sheetName val="9.1"/>
      <sheetName val="9.2"/>
      <sheetName val="9.3"/>
      <sheetName val="9.4"/>
      <sheetName val="9.5"/>
      <sheetName val="9.6"/>
      <sheetName val="9.7"/>
      <sheetName val="9.8"/>
      <sheetName val="9.9"/>
      <sheetName val="9.10"/>
      <sheetName val="9.11"/>
      <sheetName val="10.1"/>
      <sheetName val="10.1A"/>
      <sheetName val="10.2"/>
      <sheetName val="10.3"/>
      <sheetName val="10.4"/>
      <sheetName val="10.5"/>
      <sheetName val="10.6"/>
      <sheetName val="10.6A"/>
      <sheetName val="10.7"/>
      <sheetName val="10.8"/>
      <sheetName val="10.8A"/>
      <sheetName val="10.101"/>
      <sheetName val="10.102"/>
      <sheetName val="10.103"/>
      <sheetName val="10.104"/>
      <sheetName val="10.105"/>
      <sheetName val="10.106"/>
      <sheetName val="10.107"/>
      <sheetName val="10.108"/>
      <sheetName val="10.108A"/>
      <sheetName val="10.109"/>
      <sheetName val="10.110"/>
      <sheetName val="10.110A"/>
      <sheetName val="10.111"/>
      <sheetName val="10.112"/>
      <sheetName val="10.201"/>
      <sheetName val="10.202"/>
      <sheetName val="10.203"/>
      <sheetName val="10.204"/>
      <sheetName val="10.300"/>
      <sheetName val="10.301"/>
      <sheetName val="10.302"/>
      <sheetName val="10.303"/>
      <sheetName val="10.304"/>
      <sheetName val="10.305"/>
      <sheetName val="10.306"/>
      <sheetName val="10.307"/>
      <sheetName val="10.308"/>
      <sheetName val="10.309"/>
      <sheetName val="10.310"/>
      <sheetName val="10.311"/>
      <sheetName val="10.312"/>
      <sheetName val="10.313"/>
      <sheetName val="10.314"/>
      <sheetName val="10.315"/>
      <sheetName val="10.316"/>
      <sheetName val="10.317"/>
      <sheetName val="10.318"/>
      <sheetName val="10.319"/>
      <sheetName val="10.320"/>
      <sheetName val="10.321"/>
      <sheetName val="10.322"/>
      <sheetName val="10.323"/>
      <sheetName val="10.324"/>
      <sheetName val="10.325"/>
      <sheetName val="10.326"/>
      <sheetName val="10.327"/>
      <sheetName val="10.328"/>
      <sheetName val="10.329"/>
      <sheetName val="10.330"/>
      <sheetName val="10.331"/>
      <sheetName val="10.332"/>
      <sheetName val="10.333"/>
      <sheetName val="10.334"/>
      <sheetName val="10.335"/>
      <sheetName val="10.336"/>
      <sheetName val="10.337"/>
      <sheetName val="10.338"/>
      <sheetName val="10.339"/>
      <sheetName val="10.340"/>
      <sheetName val="10.341"/>
      <sheetName val="10.342"/>
      <sheetName val="10.343"/>
      <sheetName val="10.344"/>
      <sheetName val="10.345"/>
      <sheetName val="10.346"/>
      <sheetName val="10.347"/>
      <sheetName val="10.348"/>
      <sheetName val="10.348A"/>
      <sheetName val="10.349"/>
      <sheetName val="10.350"/>
      <sheetName val="10.351"/>
      <sheetName val="10.352"/>
      <sheetName val="10.353"/>
      <sheetName val="10.354"/>
      <sheetName val="10.355"/>
      <sheetName val="10.356"/>
      <sheetName val="10.357"/>
      <sheetName val="10.358"/>
      <sheetName val="10.359"/>
      <sheetName val="10.360"/>
      <sheetName val="10.361"/>
      <sheetName val="10.362"/>
      <sheetName val="10.363"/>
      <sheetName val="10.364"/>
      <sheetName val="10.365"/>
      <sheetName val="10.366"/>
      <sheetName val="10.367"/>
      <sheetName val="10.368"/>
      <sheetName val="10.369"/>
      <sheetName val="10.370"/>
      <sheetName val="10.371"/>
      <sheetName val="10.372"/>
      <sheetName val="10.373"/>
      <sheetName val="10.374"/>
      <sheetName val="10.375"/>
      <sheetName val="10.376"/>
      <sheetName val="10.377"/>
      <sheetName val="10.378"/>
      <sheetName val="10.379"/>
      <sheetName val="10.380"/>
      <sheetName val="10.381"/>
      <sheetName val="10.382"/>
      <sheetName val="10.383"/>
      <sheetName val="10.384"/>
      <sheetName val="10.385"/>
      <sheetName val="10.386"/>
      <sheetName val="10.387"/>
      <sheetName val="10.388"/>
      <sheetName val="10.389"/>
      <sheetName val="10.390"/>
      <sheetName val="10.391"/>
      <sheetName val="10.392"/>
      <sheetName val="10.393"/>
      <sheetName val="10.394"/>
      <sheetName val="10.395"/>
      <sheetName val="10.396"/>
      <sheetName val="10.397"/>
      <sheetName val="10.398"/>
      <sheetName val="10.400"/>
      <sheetName val="10.500"/>
      <sheetName val="10.501"/>
      <sheetName val="10.502"/>
      <sheetName val="10.503"/>
      <sheetName val="10.504"/>
      <sheetName val="10.505"/>
      <sheetName val="10.505A"/>
      <sheetName val="10.60"/>
      <sheetName val="10.600"/>
      <sheetName val="11.1"/>
      <sheetName val="11.2"/>
      <sheetName val="11.3"/>
      <sheetName val="11.4"/>
      <sheetName val="11.6"/>
      <sheetName val="11.8"/>
      <sheetName val="11.10"/>
      <sheetName val="11.11"/>
      <sheetName val="11.12"/>
      <sheetName val="11.13"/>
      <sheetName val="11.14"/>
      <sheetName val="11.15"/>
      <sheetName val="11.16"/>
      <sheetName val="11.17"/>
      <sheetName val="11.18"/>
      <sheetName val="11.19"/>
      <sheetName val="11.20"/>
      <sheetName val="11.21"/>
      <sheetName val="11.30"/>
      <sheetName val="11.31"/>
      <sheetName val="11.32"/>
      <sheetName val="11.33"/>
      <sheetName val="12.1"/>
      <sheetName val="12.2"/>
      <sheetName val="12.3"/>
      <sheetName val="12.4"/>
      <sheetName val="12.5"/>
      <sheetName val="12.6"/>
      <sheetName val="12.7"/>
      <sheetName val="12.8"/>
      <sheetName val="13.1"/>
      <sheetName val="13.2"/>
      <sheetName val="13.3"/>
      <sheetName val="14.1"/>
      <sheetName val="14.2"/>
      <sheetName val="18.1"/>
      <sheetName val="18.1.1"/>
      <sheetName val="18.1.2"/>
      <sheetName val="18.1.3"/>
      <sheetName val="19.1"/>
      <sheetName val="19.2"/>
      <sheetName val="19.3"/>
      <sheetName val="19.3A"/>
      <sheetName val="19.4"/>
      <sheetName val="19.5"/>
      <sheetName val="19.6"/>
      <sheetName val="19.7"/>
      <sheetName val="19.8"/>
      <sheetName val="19.9"/>
      <sheetName val="19.10"/>
      <sheetName val="19.11"/>
      <sheetName val="19.12A"/>
      <sheetName val="19.13"/>
      <sheetName val="19.14"/>
      <sheetName val="19.14 A"/>
      <sheetName val="19.15"/>
      <sheetName val="19.15N"/>
      <sheetName val="19.15N1"/>
      <sheetName val="19.15N2"/>
      <sheetName val="19.15N3"/>
      <sheetName val="19.15N4"/>
      <sheetName val="19.15N5"/>
      <sheetName val="19.15N6"/>
      <sheetName val="19.20"/>
      <sheetName val="19.39"/>
      <sheetName val="19.40"/>
      <sheetName val="19.41"/>
      <sheetName val="19.41A"/>
      <sheetName val="19.41B"/>
      <sheetName val="19.42"/>
      <sheetName val="19.43"/>
      <sheetName val="19.44"/>
      <sheetName val="19.45"/>
      <sheetName val="19.46"/>
      <sheetName val="19.47"/>
      <sheetName val="19.48"/>
      <sheetName val="19.49"/>
      <sheetName val="19.50"/>
      <sheetName val="19.50A"/>
      <sheetName val="19.51"/>
      <sheetName val="19.52"/>
      <sheetName val="19.85"/>
      <sheetName val="19.85A"/>
      <sheetName val="19.85B"/>
      <sheetName val="19.86"/>
      <sheetName val="19.87"/>
      <sheetName val="19.88"/>
      <sheetName val="19.89"/>
      <sheetName val="19.90"/>
      <sheetName val="20.1.1"/>
      <sheetName val="20.1.2"/>
      <sheetName val="20.2.1"/>
      <sheetName val="20.2.2"/>
      <sheetName val="20.3.1"/>
      <sheetName val="20.3.2"/>
      <sheetName val="20.3.3"/>
      <sheetName val="20.4.1"/>
      <sheetName val="20.4.2"/>
      <sheetName val="20.4.3"/>
      <sheetName val="20.5.1"/>
      <sheetName val="20.4.4"/>
      <sheetName val="20.4.5"/>
      <sheetName val="20.5.2"/>
      <sheetName val="20.5.3"/>
      <sheetName val="20.6"/>
      <sheetName val="20.7"/>
      <sheetName val="20.8.1"/>
      <sheetName val="20.8.2"/>
      <sheetName val="20.9"/>
      <sheetName val="20.10"/>
      <sheetName val="20.11"/>
      <sheetName val="20.11.1"/>
      <sheetName val="20.11.2"/>
      <sheetName val="20.11.3"/>
      <sheetName val="9A"/>
      <sheetName val="20.11A"/>
      <sheetName val="20.11B"/>
      <sheetName val="20.11C"/>
      <sheetName val="20.11D"/>
      <sheetName val="20.12N"/>
      <sheetName val="20.13N"/>
      <sheetName val="20.14N"/>
      <sheetName val="20.15N"/>
      <sheetName val="20.16N"/>
      <sheetName val="20.17N"/>
      <sheetName val="20.18N"/>
      <sheetName val="20.19N"/>
      <sheetName val="20.20N"/>
      <sheetName val="20.21N"/>
      <sheetName val="20.22N"/>
      <sheetName val="20.23N"/>
      <sheetName val="20.24N"/>
      <sheetName val="20.25N"/>
      <sheetName val="20.26N"/>
      <sheetName val="20.27N"/>
      <sheetName val="20.28N"/>
      <sheetName val="20.29N"/>
      <sheetName val="20.30N"/>
      <sheetName val="20.31N"/>
      <sheetName val="20.32N"/>
      <sheetName val="20.33N"/>
      <sheetName val="20.34N"/>
      <sheetName val="20.35N"/>
      <sheetName val="20.36N"/>
      <sheetName val="20.37N"/>
      <sheetName val="20.38J"/>
      <sheetName val="20.39J"/>
      <sheetName val="20.40J"/>
      <sheetName val="20.41J"/>
      <sheetName val="20.42J"/>
      <sheetName val="20.43J"/>
      <sheetName val="20.44J"/>
      <sheetName val="20.45J"/>
      <sheetName val="20.46J"/>
      <sheetName val="20.47J"/>
      <sheetName val="20.48J"/>
      <sheetName val="20.49J"/>
      <sheetName val="20.49J (2)"/>
      <sheetName val="20.49J (3)"/>
      <sheetName val="20.50J"/>
      <sheetName val="20.51J"/>
      <sheetName val="20.52J"/>
      <sheetName val="20.53J"/>
      <sheetName val="20.54J"/>
      <sheetName val="20.55J"/>
      <sheetName val="20.56J"/>
      <sheetName val="20.57J"/>
      <sheetName val="20.58J"/>
      <sheetName val="20.59J"/>
      <sheetName val="20.60J"/>
      <sheetName val="20.61N"/>
      <sheetName val="20.62N"/>
      <sheetName val="20.63N"/>
      <sheetName val="20.64N"/>
      <sheetName val="20.65N"/>
      <sheetName val="20.66N"/>
      <sheetName val="20.67N"/>
      <sheetName val="20.68N"/>
      <sheetName val="20.69N"/>
      <sheetName val="20.70N"/>
      <sheetName val="20.71N"/>
      <sheetName val="20.72N"/>
      <sheetName val="20.73N"/>
      <sheetName val="20.30"/>
      <sheetName val="20.31"/>
      <sheetName val="20.32"/>
      <sheetName val="20.33"/>
      <sheetName val="20.40"/>
      <sheetName val="20.41"/>
      <sheetName val="20.42"/>
      <sheetName val="20.43"/>
      <sheetName val="20.44"/>
      <sheetName val="20.46"/>
      <sheetName val="20.45"/>
      <sheetName val="20.45A"/>
      <sheetName val="20.45B"/>
      <sheetName val="20.45C"/>
      <sheetName val="20.45D"/>
      <sheetName val="20.45E"/>
      <sheetName val="20.45F"/>
      <sheetName val="20.47"/>
      <sheetName val="20.48"/>
      <sheetName val="20.49"/>
      <sheetName val="20.50"/>
      <sheetName val="20.51"/>
      <sheetName val="20.52"/>
      <sheetName val="20.53"/>
      <sheetName val="20.54"/>
      <sheetName val="20.55"/>
      <sheetName val="20.56"/>
      <sheetName val="20.59"/>
      <sheetName val="20.60"/>
      <sheetName val="20.63"/>
      <sheetName val="20.64"/>
      <sheetName val="20.65"/>
      <sheetName val="20.66"/>
      <sheetName val="12A"/>
      <sheetName val="APU'S CALDAS NSH"/>
    </sheetNames>
    <sheetDataSet>
      <sheetData sheetId="0" refreshError="1"/>
      <sheetData sheetId="1" refreshError="1">
        <row r="3">
          <cell r="J3" t="str">
            <v>Pasamuro</v>
          </cell>
        </row>
        <row r="4">
          <cell r="J4" t="str">
            <v>Niple</v>
          </cell>
        </row>
        <row r="21">
          <cell r="N21">
            <v>2</v>
          </cell>
          <cell r="O21" t="str">
            <v xml:space="preserve"> 2"     50</v>
          </cell>
          <cell r="P21" t="str">
            <v>14</v>
          </cell>
          <cell r="Q21">
            <v>3</v>
          </cell>
          <cell r="R21">
            <v>2</v>
          </cell>
          <cell r="S21">
            <v>6</v>
          </cell>
          <cell r="T21">
            <v>3</v>
          </cell>
        </row>
        <row r="22">
          <cell r="N22">
            <v>3</v>
          </cell>
          <cell r="O22" t="str">
            <v xml:space="preserve"> 3"     75</v>
          </cell>
          <cell r="P22" t="str">
            <v>27</v>
          </cell>
          <cell r="Q22">
            <v>4</v>
          </cell>
          <cell r="R22">
            <v>2</v>
          </cell>
          <cell r="S22">
            <v>9</v>
          </cell>
          <cell r="T22">
            <v>5</v>
          </cell>
        </row>
        <row r="23">
          <cell r="N23">
            <v>4</v>
          </cell>
          <cell r="O23" t="str">
            <v xml:space="preserve"> 4"    100</v>
          </cell>
          <cell r="P23" t="str">
            <v>36</v>
          </cell>
          <cell r="Q23">
            <v>6</v>
          </cell>
          <cell r="R23">
            <v>2</v>
          </cell>
          <cell r="S23">
            <v>12</v>
          </cell>
          <cell r="T23">
            <v>7</v>
          </cell>
        </row>
        <row r="24">
          <cell r="N24">
            <v>6</v>
          </cell>
          <cell r="O24" t="str">
            <v xml:space="preserve"> 6"    150</v>
          </cell>
          <cell r="P24" t="str">
            <v>66</v>
          </cell>
          <cell r="Q24">
            <v>8</v>
          </cell>
          <cell r="R24">
            <v>3</v>
          </cell>
          <cell r="S24">
            <v>17</v>
          </cell>
          <cell r="T24">
            <v>11</v>
          </cell>
        </row>
        <row r="25">
          <cell r="N25">
            <v>8</v>
          </cell>
          <cell r="O25" t="str">
            <v xml:space="preserve"> 8"    200</v>
          </cell>
          <cell r="P25" t="str">
            <v>85</v>
          </cell>
          <cell r="Q25">
            <v>11</v>
          </cell>
          <cell r="R25">
            <v>4</v>
          </cell>
          <cell r="S25">
            <v>27</v>
          </cell>
          <cell r="T25">
            <v>14</v>
          </cell>
        </row>
        <row r="26">
          <cell r="N26">
            <v>10</v>
          </cell>
          <cell r="O26" t="str">
            <v>10"    250</v>
          </cell>
          <cell r="P26" t="str">
            <v>114</v>
          </cell>
          <cell r="Q26">
            <v>15</v>
          </cell>
          <cell r="R26">
            <v>5</v>
          </cell>
          <cell r="S26">
            <v>34</v>
          </cell>
          <cell r="T26">
            <v>19</v>
          </cell>
        </row>
        <row r="27">
          <cell r="N27">
            <v>12</v>
          </cell>
          <cell r="O27" t="str">
            <v>12"    300</v>
          </cell>
          <cell r="P27" t="str">
            <v>154</v>
          </cell>
          <cell r="Q27">
            <v>21</v>
          </cell>
          <cell r="R27">
            <v>6</v>
          </cell>
          <cell r="S27">
            <v>45</v>
          </cell>
          <cell r="T27">
            <v>23</v>
          </cell>
        </row>
        <row r="28">
          <cell r="N28">
            <v>14</v>
          </cell>
          <cell r="O28" t="str">
            <v>14"    350</v>
          </cell>
          <cell r="P28" t="str">
            <v>178</v>
          </cell>
          <cell r="Q28">
            <v>27</v>
          </cell>
          <cell r="R28">
            <v>12</v>
          </cell>
          <cell r="S28">
            <v>63</v>
          </cell>
          <cell r="T28">
            <v>36</v>
          </cell>
        </row>
        <row r="29">
          <cell r="N29">
            <v>16</v>
          </cell>
          <cell r="O29" t="str">
            <v>16"    400</v>
          </cell>
          <cell r="P29" t="str">
            <v>242</v>
          </cell>
          <cell r="Q29">
            <v>34</v>
          </cell>
          <cell r="R29">
            <v>14</v>
          </cell>
          <cell r="S29">
            <v>80</v>
          </cell>
          <cell r="T29">
            <v>44</v>
          </cell>
        </row>
        <row r="30">
          <cell r="N30">
            <v>18</v>
          </cell>
          <cell r="O30" t="str">
            <v>18"    450</v>
          </cell>
          <cell r="P30" t="str">
            <v>291</v>
          </cell>
          <cell r="Q30">
            <v>37</v>
          </cell>
          <cell r="R30">
            <v>15</v>
          </cell>
          <cell r="S30">
            <v>99</v>
          </cell>
          <cell r="T30">
            <v>53</v>
          </cell>
        </row>
        <row r="31">
          <cell r="N31">
            <v>20</v>
          </cell>
          <cell r="O31" t="str">
            <v>20"    500</v>
          </cell>
          <cell r="P31" t="str">
            <v>366</v>
          </cell>
          <cell r="Q31">
            <v>47</v>
          </cell>
          <cell r="R31">
            <v>16</v>
          </cell>
          <cell r="S31">
            <v>117</v>
          </cell>
          <cell r="T31">
            <v>64</v>
          </cell>
        </row>
        <row r="32">
          <cell r="N32">
            <v>24</v>
          </cell>
          <cell r="O32" t="str">
            <v>24"    600</v>
          </cell>
          <cell r="P32" t="str">
            <v>414</v>
          </cell>
          <cell r="Q32">
            <v>64</v>
          </cell>
          <cell r="R32">
            <v>21</v>
          </cell>
          <cell r="S32">
            <v>203</v>
          </cell>
          <cell r="T32">
            <v>84</v>
          </cell>
        </row>
      </sheetData>
      <sheetData sheetId="2" refreshError="1">
        <row r="2">
          <cell r="B2" t="str">
            <v>Cuadrilla 3: (1 Oficial y 2 Ayudantes)</v>
          </cell>
        </row>
        <row r="3">
          <cell r="B3" t="str">
            <v>Cuadrilla 4: (1 Oficial y 1 Ayudante)</v>
          </cell>
        </row>
        <row r="4">
          <cell r="B4" t="str">
            <v>Comisión Topografía</v>
          </cell>
        </row>
        <row r="5">
          <cell r="B5" t="str">
            <v>Ayudante Construccion</v>
          </cell>
        </row>
        <row r="6">
          <cell r="B6" t="str">
            <v>Cuadrilla 4: (1 Oficial y 1 Ayudante)</v>
          </cell>
        </row>
        <row r="7">
          <cell r="B7" t="str">
            <v>Cuadrilla 8: Oficial</v>
          </cell>
        </row>
        <row r="8">
          <cell r="B8" t="str">
            <v>Cuadrilla 4: (1 Oficial y 1 Ayudante)</v>
          </cell>
        </row>
        <row r="9">
          <cell r="B9" t="str">
            <v>Cuadrilla de soldadura</v>
          </cell>
        </row>
        <row r="10">
          <cell r="B10" t="str">
            <v>Cuadrilla 5: Ofic. + 6 Ayud.</v>
          </cell>
        </row>
        <row r="11">
          <cell r="B11" t="str">
            <v>Cuadrilla 2: (2 Ayudantes)</v>
          </cell>
        </row>
        <row r="12">
          <cell r="B12" t="str">
            <v>Cuadrilla 1: (2 Machineros)</v>
          </cell>
        </row>
        <row r="13">
          <cell r="B13" t="str">
            <v>Cuadrilla 5: (1 Oficial y 3 Ayudante)</v>
          </cell>
        </row>
        <row r="14">
          <cell r="B14" t="str">
            <v>Cuadrilla 6: (1 Oficial y 4 Ayudante)</v>
          </cell>
        </row>
      </sheetData>
      <sheetData sheetId="3" refreshError="1">
        <row r="2">
          <cell r="B2" t="str">
            <v>240 V - 1x15A Iluminación y tomas</v>
          </cell>
        </row>
        <row r="3">
          <cell r="B3" t="str">
            <v>240 V - 2x15A Alumbrado exterior</v>
          </cell>
        </row>
        <row r="4">
          <cell r="B4" t="str">
            <v>240 V - 2x50A Totalizador</v>
          </cell>
        </row>
        <row r="5">
          <cell r="B5" t="str">
            <v>ACCESORIOS</v>
          </cell>
        </row>
        <row r="6">
          <cell r="B6" t="str">
            <v>ACCESORIOS</v>
          </cell>
        </row>
        <row r="7">
          <cell r="B7" t="str">
            <v>Acero de refuerzo 60.000 PSI</v>
          </cell>
        </row>
        <row r="8">
          <cell r="B8" t="str">
            <v xml:space="preserve">Acero de refuerzo 60.000 PSI </v>
          </cell>
        </row>
        <row r="9">
          <cell r="B9" t="str">
            <v>Acero de refuerzo 60.000 PSI (incluye amarre y figuración)</v>
          </cell>
        </row>
        <row r="10">
          <cell r="B10" t="str">
            <v>ACERO DE REFUERZO 60.000 PSI DE 3/8"</v>
          </cell>
        </row>
        <row r="11">
          <cell r="B11" t="str">
            <v>ACERO DE REFUERZO 60.000 PSI DE 5/8"</v>
          </cell>
        </row>
        <row r="12">
          <cell r="B12" t="str">
            <v>ACERO DE REFUERZO DE 3/4" PARA PASOS</v>
          </cell>
        </row>
        <row r="13">
          <cell r="B13" t="str">
            <v>ACERO DE REFUERZO DE 60000 PSI</v>
          </cell>
        </row>
        <row r="14">
          <cell r="B14" t="str">
            <v>Acero galvanizado</v>
          </cell>
        </row>
        <row r="15">
          <cell r="B15" t="str">
            <v>Acometida BT 208/120V Cu #8 y 1#10, AWG THH N 600V</v>
          </cell>
        </row>
        <row r="16">
          <cell r="B16" t="str">
            <v>ACONDICIONADOR</v>
          </cell>
        </row>
        <row r="17">
          <cell r="B17" t="str">
            <v>ACONDICIONADOR SUPERF. (NOVAFORT)</v>
          </cell>
        </row>
        <row r="18">
          <cell r="B18" t="str">
            <v>ACONDICIONADOR SUPERF. NOVAFORT</v>
          </cell>
        </row>
        <row r="19">
          <cell r="B19" t="str">
            <v>Acople universal HD 10"</v>
          </cell>
        </row>
        <row r="20">
          <cell r="B20" t="str">
            <v>Adaptador Brida Universal (100mm)  (4")</v>
          </cell>
        </row>
        <row r="21">
          <cell r="B21" t="str">
            <v>Adaptador Brida Universal (3/4")</v>
          </cell>
        </row>
        <row r="22">
          <cell r="B22" t="str">
            <v>Adaptador Brida Universal (50mm)  (2")</v>
          </cell>
        </row>
        <row r="23">
          <cell r="B23" t="str">
            <v>ADAPTADOR BRIDA UNIVERSAL (50mm)  2"</v>
          </cell>
        </row>
        <row r="24">
          <cell r="B24" t="str">
            <v>Adaptador HD Ø 6" - B x E ; L= 350  mm. - Extremo para PVC</v>
          </cell>
        </row>
        <row r="25">
          <cell r="B25" t="str">
            <v>Adaptador HD Ø 6"-BxE ; L=350mm-Extremo para PVC</v>
          </cell>
        </row>
        <row r="26">
          <cell r="B26" t="str">
            <v>Adaptador HD Ø4" BxE Extremo liso para PVC =250mm</v>
          </cell>
        </row>
        <row r="27">
          <cell r="B27" t="str">
            <v>Adaptador HD Ø6" BxE Extremo liso para PVC =250mm</v>
          </cell>
        </row>
        <row r="28">
          <cell r="B28" t="str">
            <v>ADAPTADOR MACHO PF+UAD  1/2``</v>
          </cell>
        </row>
        <row r="29">
          <cell r="B29" t="str">
            <v>ADHESIVO (NOVAFORT) X 500 gr</v>
          </cell>
        </row>
        <row r="30">
          <cell r="B30" t="str">
            <v>ADHESIVO (NOVAFORT) X 500gr</v>
          </cell>
        </row>
        <row r="31">
          <cell r="B31" t="str">
            <v>ADHESIVO ALCANTARILLADO</v>
          </cell>
        </row>
        <row r="32">
          <cell r="B32" t="str">
            <v>afirmado 2"</v>
          </cell>
        </row>
        <row r="33">
          <cell r="B33" t="str">
            <v>AGENTE DEMOLEDOR NO EXPLOSIVO (ALTA SEGURIDAD)</v>
          </cell>
        </row>
        <row r="34">
          <cell r="B34" t="str">
            <v>Agua</v>
          </cell>
        </row>
        <row r="35">
          <cell r="B35" t="str">
            <v>alambre de puas</v>
          </cell>
        </row>
        <row r="36">
          <cell r="B36" t="str">
            <v>Alambre galvanizado cal 12</v>
          </cell>
        </row>
        <row r="37">
          <cell r="B37" t="str">
            <v>Alambre negro</v>
          </cell>
        </row>
        <row r="38">
          <cell r="B38" t="str">
            <v>ALAMBRE NEGRO C-18</v>
          </cell>
        </row>
        <row r="39">
          <cell r="B39" t="str">
            <v>Alambre negro C-18 K1</v>
          </cell>
        </row>
        <row r="40">
          <cell r="B40" t="str">
            <v>Alfajías en baldosa</v>
          </cell>
        </row>
        <row r="41">
          <cell r="B41" t="str">
            <v>Alfajías en concreto</v>
          </cell>
        </row>
        <row r="42">
          <cell r="B42" t="str">
            <v>amarre para teja</v>
          </cell>
        </row>
        <row r="43">
          <cell r="B43" t="str">
            <v xml:space="preserve">amarre para teja </v>
          </cell>
        </row>
        <row r="44">
          <cell r="B44" t="str">
            <v>ángulo 1"x1"x3/16"</v>
          </cell>
        </row>
        <row r="45">
          <cell r="B45" t="str">
            <v>ÁNGULO 2 X 1/4"</v>
          </cell>
        </row>
        <row r="46">
          <cell r="B46" t="str">
            <v>Ángulo 2"x2"x3/16"</v>
          </cell>
        </row>
        <row r="47">
          <cell r="B47" t="str">
            <v>Ángulo de hierro 1" X 3/8"</v>
          </cell>
        </row>
        <row r="48">
          <cell r="B48" t="str">
            <v>Ángulos 2" X 3/8"</v>
          </cell>
        </row>
        <row r="49">
          <cell r="B49" t="str">
            <v>ANTICORROSIVO</v>
          </cell>
        </row>
        <row r="50">
          <cell r="B50" t="str">
            <v>Antracita filtro seleccionda tamiz 8 - 12</v>
          </cell>
        </row>
        <row r="51">
          <cell r="B51" t="str">
            <v>ANTRACITA FILTRO TAMIZ 8 - 12</v>
          </cell>
        </row>
        <row r="52">
          <cell r="B52" t="str">
            <v>Aparato sanitario</v>
          </cell>
        </row>
        <row r="53">
          <cell r="B53" t="str">
            <v>Arela Lavada de río</v>
          </cell>
        </row>
        <row r="54">
          <cell r="B54" t="str">
            <v>ARENA</v>
          </cell>
        </row>
        <row r="55">
          <cell r="B55" t="str">
            <v>Arena de peña</v>
          </cell>
        </row>
        <row r="56">
          <cell r="B56" t="str">
            <v>ARENA FILTRO SELEC. TAMIZ 30 - 40</v>
          </cell>
        </row>
        <row r="57">
          <cell r="B57" t="str">
            <v>Arena filtro seleccionada tamiz 30 - 40</v>
          </cell>
        </row>
        <row r="58">
          <cell r="B58" t="str">
            <v>Arena Lavada de río</v>
          </cell>
        </row>
        <row r="59">
          <cell r="B59" t="str">
            <v>AROTAPA + AROBASE EN HF</v>
          </cell>
        </row>
        <row r="60">
          <cell r="B60" t="str">
            <v>Balanza analítica XB 120A; 120g; 0,1 mg PRECISA</v>
          </cell>
        </row>
        <row r="61">
          <cell r="B61" t="str">
            <v>Balanza analítica XB 220A; 120g; 0,1 mg PRECISA</v>
          </cell>
        </row>
        <row r="62">
          <cell r="B62" t="str">
            <v>baldosa granito B-10</v>
          </cell>
        </row>
        <row r="63">
          <cell r="B63" t="str">
            <v>BASCULA PARA CILINDROS</v>
          </cell>
        </row>
        <row r="64">
          <cell r="B64" t="str">
            <v>Base granular IP&lt;3%</v>
          </cell>
        </row>
        <row r="65">
          <cell r="B65" t="str">
            <v>Bloque de concreto Liso CT-10</v>
          </cell>
        </row>
        <row r="66">
          <cell r="B66" t="str">
            <v>BLOQUE MURO 15X20X40 No. 6</v>
          </cell>
        </row>
        <row r="67">
          <cell r="B67" t="str">
            <v>BOLSAS DE FIBRA</v>
          </cell>
        </row>
        <row r="68">
          <cell r="B68" t="str">
            <v>Bomba de vacio, 4 CFM, 20 micrones</v>
          </cell>
        </row>
        <row r="69">
          <cell r="B69" t="str">
            <v>Boquilla en bronce para mangera Ø 1 3/4"</v>
          </cell>
        </row>
        <row r="70">
          <cell r="B70" t="str">
            <v>Brida ciega  HD 10" (250mm)</v>
          </cell>
        </row>
        <row r="71">
          <cell r="B71" t="str">
            <v>Brida ciega  HD 12" (300mm)</v>
          </cell>
        </row>
        <row r="72">
          <cell r="B72" t="str">
            <v>Brida ciega  HD 14" (350mm)</v>
          </cell>
        </row>
        <row r="73">
          <cell r="B73" t="str">
            <v>Brida ciega  HD 16" (400mm)</v>
          </cell>
        </row>
        <row r="74">
          <cell r="B74" t="str">
            <v>Brida ciega  HD 18" (450mm)</v>
          </cell>
        </row>
        <row r="75">
          <cell r="B75" t="str">
            <v>Brida ciega  HD 2" (50mm)</v>
          </cell>
        </row>
        <row r="76">
          <cell r="B76" t="str">
            <v>Brida ciega  HD 20" (500mm)</v>
          </cell>
        </row>
        <row r="77">
          <cell r="B77" t="str">
            <v>Brida ciega  HD 3" (75mm)</v>
          </cell>
        </row>
        <row r="78">
          <cell r="B78" t="str">
            <v>Brida ciega  HD 4" (100mm)</v>
          </cell>
        </row>
        <row r="79">
          <cell r="B79" t="str">
            <v>Brida ciega  HD 6" (150mm)</v>
          </cell>
        </row>
        <row r="80">
          <cell r="B80" t="str">
            <v>Brida ciega  HD 8" (200mm)</v>
          </cell>
        </row>
        <row r="81">
          <cell r="B81" t="str">
            <v>brida por acople universal 2"</v>
          </cell>
        </row>
        <row r="82">
          <cell r="B82" t="str">
            <v>Brida Universal x Acople Universal HD 10"</v>
          </cell>
        </row>
        <row r="83">
          <cell r="B83" t="str">
            <v>Brida Universal x Acople Universal HD 12"</v>
          </cell>
        </row>
        <row r="84">
          <cell r="B84" t="str">
            <v>CABLE DE ACERO DE 1/2"</v>
          </cell>
        </row>
        <row r="85">
          <cell r="B85" t="str">
            <v>CABLE DE ACERO DE 3/4"</v>
          </cell>
        </row>
        <row r="86">
          <cell r="B86" t="str">
            <v>CABLE DE ACERO DE 5/8"</v>
          </cell>
        </row>
        <row r="87">
          <cell r="B87" t="str">
            <v>CADENA DE 3/8"</v>
          </cell>
        </row>
        <row r="88">
          <cell r="B88" t="str">
            <v>CAJA VALV TIPO CHOROTE-TRAF-LIVIANO</v>
          </cell>
        </row>
        <row r="89">
          <cell r="B89" t="str">
            <v>CAJA VALV. TIPO CHOROTE-TRAF. LIVIANO</v>
          </cell>
        </row>
        <row r="90">
          <cell r="B90" t="str">
            <v>Cajas de inspección de 70x70x70 cm, tapa en concreto reforzado con marco en ángulo</v>
          </cell>
        </row>
        <row r="91">
          <cell r="B91" t="str">
            <v>CAJILLA CON TAPA H.F. PARA MICROMEDIDOR</v>
          </cell>
        </row>
        <row r="92">
          <cell r="B92" t="str">
            <v>CANDADO DE 3"</v>
          </cell>
        </row>
        <row r="93">
          <cell r="B93" t="str">
            <v>Cemento</v>
          </cell>
        </row>
        <row r="94">
          <cell r="B94" t="str">
            <v>Cemento blanco</v>
          </cell>
        </row>
        <row r="95">
          <cell r="B95" t="str">
            <v>Cemento gris x 50 kg</v>
          </cell>
        </row>
        <row r="96">
          <cell r="B96" t="str">
            <v>CERCO 2.90*0.05*0.10</v>
          </cell>
        </row>
        <row r="97">
          <cell r="B97" t="str">
            <v>CHAPA CON BOCALLAVE Y DOS JUEGOS DE LLAVES</v>
          </cell>
        </row>
        <row r="98">
          <cell r="B98" t="str">
            <v>CILINDRO PARA CLORO 150PSI 68KG</v>
          </cell>
        </row>
        <row r="99">
          <cell r="B99" t="str">
            <v>Cilindro para mezcla rapida</v>
          </cell>
        </row>
        <row r="100">
          <cell r="B100" t="str">
            <v>CINTA PVC V-15 (30M)</v>
          </cell>
        </row>
        <row r="101">
          <cell r="B101" t="str">
            <v>Circuito subterráneo BT de alumbrado exterior, conduit PVC DE1 1/2" conductor de cobre THW 2 # 10 AWG Cu</v>
          </cell>
        </row>
        <row r="102">
          <cell r="B102" t="str">
            <v>CODO 11.25° EX.LISOS PVC/AC (100mm) 4``</v>
          </cell>
        </row>
        <row r="103">
          <cell r="B103" t="str">
            <v>CODO 11.25° EX.LISOS PVC/AC (150mm) 6``</v>
          </cell>
        </row>
        <row r="104">
          <cell r="B104" t="str">
            <v>CODO 11.25° EX.LISOS PVC/AC (200mm) 8``</v>
          </cell>
        </row>
        <row r="105">
          <cell r="B105" t="str">
            <v>CODO 11.25° EX.LISOS PVC/AC (250mm) 10``</v>
          </cell>
        </row>
        <row r="106">
          <cell r="B106" t="str">
            <v>CODO 11.25° EX.LISOS PVC/AC (300mm) 12``</v>
          </cell>
        </row>
        <row r="107">
          <cell r="B107" t="str">
            <v>CODO 11.25° EX.LISOS PVC/AC (350mm) 14``</v>
          </cell>
        </row>
        <row r="108">
          <cell r="B108" t="str">
            <v>CODO 11.25° EX.LISOS PVC/AC (400mm) 16``</v>
          </cell>
        </row>
        <row r="109">
          <cell r="B109" t="str">
            <v>CODO 11.25° EX.LISOS PVC/AC (450mm) 18``</v>
          </cell>
        </row>
        <row r="110">
          <cell r="B110" t="str">
            <v>CODO 11.25° EX.LISOS PVC/AC (500mm) 20``</v>
          </cell>
        </row>
        <row r="111">
          <cell r="B111" t="str">
            <v>CODO 11.25° EX.LISOS PVC/AC (50mm) 2``</v>
          </cell>
        </row>
        <row r="112">
          <cell r="B112" t="str">
            <v>CODO 11.25° EX.LISOS PVC/AC (600mm) 24``</v>
          </cell>
        </row>
        <row r="113">
          <cell r="B113" t="str">
            <v>CODO 11.25° EX.LISOS PVC/AC (75mm) 3``</v>
          </cell>
        </row>
        <row r="114">
          <cell r="B114" t="str">
            <v>CODO 22.5° EX.LISOS PVC/AC (100mm) 4``</v>
          </cell>
        </row>
        <row r="115">
          <cell r="B115" t="str">
            <v>CODO 22.5° EX.LISOS PVC/AC (150mm) 6``</v>
          </cell>
        </row>
        <row r="116">
          <cell r="B116" t="str">
            <v>CODO 22.5° EX.LISOS PVC/AC (200mm) 8``</v>
          </cell>
        </row>
        <row r="117">
          <cell r="B117" t="str">
            <v>CODO 22.5° EX.LISOS PVC/AC (250mm) 10``</v>
          </cell>
        </row>
        <row r="118">
          <cell r="B118" t="str">
            <v>CODO 22.5° EX.LISOS PVC/AC (300mm) 12``</v>
          </cell>
        </row>
        <row r="119">
          <cell r="B119" t="str">
            <v>CODO 22.5° EX.LISOS PVC/AC (350mm) 14``</v>
          </cell>
        </row>
        <row r="120">
          <cell r="B120" t="str">
            <v>CODO 22.5° EX.LISOS PVC/AC (400mm) 16``</v>
          </cell>
        </row>
        <row r="121">
          <cell r="B121" t="str">
            <v>CODO 22.5° EX.LISOS PVC/AC (450mm) 18``</v>
          </cell>
        </row>
        <row r="122">
          <cell r="B122" t="str">
            <v>CODO 22.5° EX.LISOS PVC/AC (500mm) 20``</v>
          </cell>
        </row>
        <row r="123">
          <cell r="B123" t="str">
            <v>CODO 22.5° EX.LISOS PVC/AC (50mm) 2``</v>
          </cell>
        </row>
        <row r="124">
          <cell r="B124" t="str">
            <v>CODO 22.5° EX.LISOS PVC/AC (600mm) 24``</v>
          </cell>
        </row>
        <row r="125">
          <cell r="B125" t="str">
            <v>CODO 22.5° EX.LISOS PVC/AC (75mm) 3``</v>
          </cell>
        </row>
        <row r="126">
          <cell r="B126" t="str">
            <v>CODO 45° EX.BRIDAS (50mm) 2``</v>
          </cell>
        </row>
        <row r="127">
          <cell r="B127" t="str">
            <v>CODO 45° EX.BRIDAS (75mm) 3``</v>
          </cell>
        </row>
        <row r="128">
          <cell r="B128" t="str">
            <v>CODO 45° EX.LISOS PVC/AC (100mm) 4``</v>
          </cell>
        </row>
        <row r="129">
          <cell r="B129" t="str">
            <v>CODO 45° EX.LISOS PVC/AC (150mm) 6``</v>
          </cell>
        </row>
        <row r="130">
          <cell r="B130" t="str">
            <v>CODO 45° EX.LISOS PVC/AC (200mm) 8``</v>
          </cell>
        </row>
        <row r="131">
          <cell r="B131" t="str">
            <v>CODO 45° EX.LISOS PVC/AC (250mm) 10``</v>
          </cell>
        </row>
        <row r="132">
          <cell r="B132" t="str">
            <v>CODO 45° EX.LISOS PVC/AC (300mm) 12``</v>
          </cell>
        </row>
        <row r="133">
          <cell r="B133" t="str">
            <v>CODO 45° EX.LISOS PVC/AC (350mm) 14``</v>
          </cell>
        </row>
        <row r="134">
          <cell r="B134" t="str">
            <v>CODO 45° EX.LISOS PVC/AC (400mm) 16``</v>
          </cell>
        </row>
        <row r="135">
          <cell r="B135" t="str">
            <v>CODO 45° EX.LISOS PVC/AC (450mm) 18``</v>
          </cell>
        </row>
        <row r="136">
          <cell r="B136" t="str">
            <v>CODO 45° EX.LISOS PVC/AC (500mm) 20``</v>
          </cell>
        </row>
        <row r="137">
          <cell r="B137" t="str">
            <v>CODO 45° EX.LISOS PVC/AC (50mm) 2``</v>
          </cell>
        </row>
        <row r="138">
          <cell r="B138" t="str">
            <v>CODO 45° EX.LISOS PVC/AC (600mm) 24``</v>
          </cell>
        </row>
        <row r="139">
          <cell r="B139" t="str">
            <v>CODO 45° EX.LISOS PVC/AC (75mm) 3``</v>
          </cell>
        </row>
        <row r="140">
          <cell r="B140" t="str">
            <v>Codo 45° Extremos Bridas (100mm) (4")</v>
          </cell>
        </row>
        <row r="141">
          <cell r="B141" t="str">
            <v>Codo 45° Extremos Bridas (3/4")</v>
          </cell>
        </row>
        <row r="142">
          <cell r="B142" t="str">
            <v>Codo 45° Extremos Bridas (50mm) (2")</v>
          </cell>
        </row>
        <row r="143">
          <cell r="B143" t="str">
            <v>Codo 45° HD 14" (350mm)</v>
          </cell>
        </row>
        <row r="144">
          <cell r="B144" t="str">
            <v>Codo 45º en H.D. – Presión Trabajo 250 PSI extremos bridas 10”</v>
          </cell>
        </row>
        <row r="145">
          <cell r="B145" t="str">
            <v>Codo 45º en H.D. – Presión Trabajo 250 PSI extremos bridas 12”</v>
          </cell>
        </row>
        <row r="146">
          <cell r="B146" t="str">
            <v>Codo 45º en H.D. – Presión Trabajo 250 PSI extremos bridas 16”</v>
          </cell>
        </row>
        <row r="147">
          <cell r="B147" t="str">
            <v>Codo 45º en H.D. – Presión Trabajo 250 PSI extremos bridas 4”</v>
          </cell>
        </row>
        <row r="148">
          <cell r="B148" t="str">
            <v>Codo 45º en H.D. – Presión Trabajo 250 PSI extremos bridas 6”</v>
          </cell>
        </row>
        <row r="149">
          <cell r="B149" t="str">
            <v>Codo 45º en H.D. – Presión Trabajo 250 PSI extremos bridas 8”</v>
          </cell>
        </row>
        <row r="150">
          <cell r="B150" t="str">
            <v>CODO 90° EX.LISOS PVC/AC (100mm) 4``</v>
          </cell>
        </row>
        <row r="151">
          <cell r="B151" t="str">
            <v>CODO 90° EX.LISOS PVC/AC (150mm) 6``</v>
          </cell>
        </row>
        <row r="152">
          <cell r="B152" t="str">
            <v>CODO 90° EX.LISOS PVC/AC (200mm) 8``</v>
          </cell>
        </row>
        <row r="153">
          <cell r="B153" t="str">
            <v>CODO 90° EX.LISOS PVC/AC (250mm) 10``</v>
          </cell>
        </row>
        <row r="154">
          <cell r="B154" t="str">
            <v>CODO 90° EX.LISOS PVC/AC (300mm) 12``</v>
          </cell>
        </row>
        <row r="155">
          <cell r="B155" t="str">
            <v>CODO 90° EX.LISOS PVC/AC (350mm) 14``</v>
          </cell>
        </row>
        <row r="156">
          <cell r="B156" t="str">
            <v>CODO 90° EX.LISOS PVC/AC (400mm) 16``</v>
          </cell>
        </row>
        <row r="157">
          <cell r="B157" t="str">
            <v>CODO 90° EX.LISOS PVC/AC (450mm) 18``</v>
          </cell>
        </row>
        <row r="158">
          <cell r="B158" t="str">
            <v>CODO 90° EX.LISOS PVC/AC (500mm) 20``</v>
          </cell>
        </row>
        <row r="159">
          <cell r="B159" t="str">
            <v>CODO 90° EX.LISOS PVC/AC (50mm) 2``</v>
          </cell>
        </row>
        <row r="160">
          <cell r="B160" t="str">
            <v>CODO 90° EX.LISOS PVC/AC (600mm) 24``</v>
          </cell>
        </row>
        <row r="161">
          <cell r="B161" t="str">
            <v>CODO 90° EX.LISOS PVC/AC (75mm) 3``</v>
          </cell>
        </row>
        <row r="162">
          <cell r="B162" t="str">
            <v>Codo 90° Extremos Lisos (75mm) (3")</v>
          </cell>
        </row>
        <row r="163">
          <cell r="B163" t="str">
            <v>Codo 90° HD 6" (150mm)</v>
          </cell>
        </row>
        <row r="164">
          <cell r="B164" t="str">
            <v>CODO 90° HD BXB (75mm) 3``</v>
          </cell>
        </row>
        <row r="165">
          <cell r="B165" t="str">
            <v>Codo 90º en H.D. – Presión Trabajo 250 PSI extremos bridas 10”</v>
          </cell>
        </row>
        <row r="166">
          <cell r="B166" t="str">
            <v>Codo 90º en H.D. – Presión Trabajo 250 PSI extremos bridas 12”</v>
          </cell>
        </row>
        <row r="167">
          <cell r="B167" t="str">
            <v>Codo 90º en H.D. – Presión Trabajo 250 PSI extremos bridas 2”</v>
          </cell>
        </row>
        <row r="168">
          <cell r="B168" t="str">
            <v>Codo 90º en H.D. – Presión Trabajo 250 PSI extremos bridas 4”</v>
          </cell>
        </row>
        <row r="169">
          <cell r="B169" t="str">
            <v>Codo 90º en H.D. – Presión Trabajo 250 PSI extremos bridas 6”</v>
          </cell>
        </row>
        <row r="170">
          <cell r="B170" t="str">
            <v>Codo 90º en H.D. – Presión Trabajo 250 PSI extremos bridas 8”</v>
          </cell>
        </row>
        <row r="171">
          <cell r="B171" t="str">
            <v>Codo 90º en H.D. – Presión Trabajo 250 PSI extremos liso x brida 10”</v>
          </cell>
        </row>
        <row r="172">
          <cell r="B172" t="str">
            <v>CODO GRAN RADIO 11.25° (U. PLATINO) RDE21  10``</v>
          </cell>
        </row>
        <row r="173">
          <cell r="B173" t="str">
            <v>CODO GRAN RADIO 11.25° (U. PLATINO) RDE21  12``</v>
          </cell>
        </row>
        <row r="174">
          <cell r="B174" t="str">
            <v>CODO GRAN RADIO 11.25° (U. PLATINO) RDE21  2.1/2``</v>
          </cell>
        </row>
        <row r="175">
          <cell r="B175" t="str">
            <v>CODO GRAN RADIO 11.25° (U. PLATINO) RDE21  2``</v>
          </cell>
        </row>
        <row r="176">
          <cell r="B176" t="str">
            <v>CODO GRAN RADIO 11.25° (U. PLATINO) RDE21  3``</v>
          </cell>
        </row>
        <row r="177">
          <cell r="B177" t="str">
            <v>CODO GRAN RADIO 11.25° (U. PLATINO) RDE21  4``</v>
          </cell>
        </row>
        <row r="178">
          <cell r="B178" t="str">
            <v>CODO GRAN RADIO 11.25° (U. PLATINO) RDE21  6``</v>
          </cell>
        </row>
        <row r="179">
          <cell r="B179" t="str">
            <v>CODO GRAN RADIO 11.25° (U. PLATINO) RDE21  8``</v>
          </cell>
        </row>
        <row r="180">
          <cell r="B180" t="str">
            <v>CODO GRAN RADIO 22.5° (U. PLATINO) RDE21  10``</v>
          </cell>
        </row>
        <row r="181">
          <cell r="B181" t="str">
            <v>CODO GRAN RADIO 22.5° (U. PLATINO) RDE21  12``</v>
          </cell>
        </row>
        <row r="182">
          <cell r="B182" t="str">
            <v>CODO GRAN RADIO 22.5° (U. PLATINO) RDE21  2.1/2``</v>
          </cell>
        </row>
        <row r="183">
          <cell r="B183" t="str">
            <v>CODO GRAN RADIO 22.5° (U. PLATINO) RDE21  2``</v>
          </cell>
        </row>
        <row r="184">
          <cell r="B184" t="str">
            <v>CODO GRAN RADIO 22.5° (U. PLATINO) RDE21  3``</v>
          </cell>
        </row>
        <row r="185">
          <cell r="B185" t="str">
            <v>CODO GRAN RADIO 22.5° (U. PLATINO) RDE21  4``</v>
          </cell>
        </row>
        <row r="186">
          <cell r="B186" t="str">
            <v>CODO GRAN RADIO 22.5° (U. PLATINO) RDE21  6``</v>
          </cell>
        </row>
        <row r="187">
          <cell r="B187" t="str">
            <v>CODO GRAN RADIO 22.5° (U. PLATINO) RDE21  8``</v>
          </cell>
        </row>
        <row r="188">
          <cell r="B188" t="str">
            <v>CODO GRAN RADIO 45° (U. PLATINO) RDE21  10``</v>
          </cell>
        </row>
        <row r="189">
          <cell r="B189" t="str">
            <v>CODO GRAN RADIO 45° (U. PLATINO) RDE21  12``</v>
          </cell>
        </row>
        <row r="190">
          <cell r="B190" t="str">
            <v>CODO GRAN RADIO 45° (U. PLATINO) RDE21  2.1/2``</v>
          </cell>
        </row>
        <row r="191">
          <cell r="B191" t="str">
            <v>CODO GRAN RADIO 45° (U. PLATINO) RDE21  2``</v>
          </cell>
        </row>
        <row r="192">
          <cell r="B192" t="str">
            <v>CODO GRAN RADIO 45° (U. PLATINO) RDE21  3``</v>
          </cell>
        </row>
        <row r="193">
          <cell r="B193" t="str">
            <v>CODO GRAN RADIO 45° (U. PLATINO) RDE21  4``</v>
          </cell>
        </row>
        <row r="194">
          <cell r="B194" t="str">
            <v>CODO GRAN RADIO 45° (U. PLATINO) RDE21  6``</v>
          </cell>
        </row>
        <row r="195">
          <cell r="B195" t="str">
            <v>CODO GRAN RADIO 45° (U. PLATINO) RDE21  8``</v>
          </cell>
        </row>
        <row r="196">
          <cell r="B196" t="str">
            <v>CODO GRAN RADIO 90° (U. PLATINO) RDE21  10``</v>
          </cell>
        </row>
        <row r="197">
          <cell r="B197" t="str">
            <v>CODO GRAN RADIO 90° (U. PLATINO) RDE21  12``</v>
          </cell>
        </row>
        <row r="198">
          <cell r="B198" t="str">
            <v>CODO GRAN RADIO 90° (U. PLATINO) RDE21  2.1/2``</v>
          </cell>
        </row>
        <row r="199">
          <cell r="B199" t="str">
            <v>CODO GRAN RADIO 90° (U. PLATINO) RDE21  2``</v>
          </cell>
        </row>
        <row r="200">
          <cell r="B200" t="str">
            <v>CODO GRAN RADIO 90° (U. PLATINO) RDE21  3``</v>
          </cell>
        </row>
        <row r="201">
          <cell r="B201" t="str">
            <v>CODO GRAN RADIO 90° (U. PLATINO) RDE21  4``</v>
          </cell>
        </row>
        <row r="202">
          <cell r="B202" t="str">
            <v>CODO GRAN RADIO 90° (U. PLATINO) RDE21  6``</v>
          </cell>
        </row>
        <row r="203">
          <cell r="B203" t="str">
            <v>CODO GRAN RADIO 90° (U. PLATINO) RDE21  8``</v>
          </cell>
        </row>
        <row r="204">
          <cell r="B204" t="str">
            <v>CODO RADIO CORTO 45° (U. PLATINO) RDE21  3``</v>
          </cell>
        </row>
        <row r="205">
          <cell r="B205" t="str">
            <v>CODO RADIO CORTO 45° (U. PLATINO) RDE21  4``</v>
          </cell>
        </row>
        <row r="206">
          <cell r="B206" t="str">
            <v>CODO RADIO CORTO 45° (U. PLATINO) RDE21  6``</v>
          </cell>
        </row>
        <row r="207">
          <cell r="B207" t="str">
            <v>CODO RADIO CORTO 45° (U. PLATINO) RDE21  8``</v>
          </cell>
        </row>
        <row r="208">
          <cell r="B208" t="str">
            <v>CODO RADIO CORTO 90° (U. PLATINO) RDE21  2``</v>
          </cell>
        </row>
        <row r="209">
          <cell r="B209" t="str">
            <v>CODO RADIO CORTO 90° (U. PLATINO) RDE21  3``</v>
          </cell>
        </row>
        <row r="210">
          <cell r="B210" t="str">
            <v>CODO RADIO CORTO 90° (U. PLATINO) RDE21  4``</v>
          </cell>
        </row>
        <row r="211">
          <cell r="B211" t="str">
            <v>CODO RADIO CORTO 90° (U. PLATINO) RDE21  6``</v>
          </cell>
        </row>
        <row r="212">
          <cell r="B212" t="str">
            <v>CODO RADIO CORTO 90° (U. PLATINO) RDE21  8``</v>
          </cell>
        </row>
        <row r="213">
          <cell r="B213" t="str">
            <v>CODO SANITARIO 90°(200 mm)</v>
          </cell>
        </row>
        <row r="214">
          <cell r="B214" t="str">
            <v>CODO SANITARIO 90º</v>
          </cell>
        </row>
        <row r="215">
          <cell r="B215" t="str">
            <v>COLLAR DERIVACION (U. PLATINO) RDE21  2.1/2x1/2``</v>
          </cell>
        </row>
        <row r="216">
          <cell r="B216" t="str">
            <v>COLLAR DERIVACION (U. PLATINO) RDE21  2x1/2``</v>
          </cell>
        </row>
        <row r="217">
          <cell r="B217" t="str">
            <v>COLLAR DERIVACION (U. PLATINO) RDE21  3x1/2``</v>
          </cell>
        </row>
        <row r="218">
          <cell r="B218" t="str">
            <v>COLLAR DERIVACION (U. PLATINO) RDE21  4x1/2``</v>
          </cell>
        </row>
        <row r="219">
          <cell r="B219" t="str">
            <v>COLLAR DERIVACION (U. PLATINO) RDE21  4x3/4``</v>
          </cell>
        </row>
        <row r="220">
          <cell r="B220" t="str">
            <v>COLLAR DERIVACION (U. PLATINO) RDE21  6x1/2``</v>
          </cell>
        </row>
        <row r="221">
          <cell r="B221" t="str">
            <v>Collar Derivacion para PVC 10"x3/4``</v>
          </cell>
        </row>
        <row r="222">
          <cell r="B222" t="str">
            <v>COLLAR DERIVACION PARA PVC 10x1``</v>
          </cell>
        </row>
        <row r="223">
          <cell r="B223" t="str">
            <v>COLLAR DERIVACION PARA PVC 12x1``</v>
          </cell>
        </row>
        <row r="224">
          <cell r="B224" t="str">
            <v>Collar Derivacion para PVC 4"x3/4``</v>
          </cell>
        </row>
        <row r="225">
          <cell r="B225" t="str">
            <v>COLLAR DERIVACION PARA PVC 4x3/4``</v>
          </cell>
        </row>
        <row r="226">
          <cell r="B226" t="str">
            <v>Collar Derivacion para PVC 6"x3/4``</v>
          </cell>
        </row>
        <row r="227">
          <cell r="B227" t="str">
            <v>COLLAR DERIVACION PARA PVC 6x1``</v>
          </cell>
        </row>
        <row r="228">
          <cell r="B228" t="str">
            <v>COLLAR DERIVACION PARA PVC 6x3/4``</v>
          </cell>
        </row>
        <row r="229">
          <cell r="B229" t="str">
            <v>Collar Derivacion para PVC 8"x3/4``</v>
          </cell>
        </row>
        <row r="230">
          <cell r="B230" t="str">
            <v>COLLAR DERIVACION PARA PVC 8x1``</v>
          </cell>
        </row>
        <row r="231">
          <cell r="B231" t="str">
            <v>COLLAR DERIVACION PARA PVC 8x3/4``</v>
          </cell>
        </row>
        <row r="232">
          <cell r="B232" t="str">
            <v>COLUMNA DE MANIOBRA (CRM)</v>
          </cell>
        </row>
        <row r="233">
          <cell r="B233" t="str">
            <v>Columna de Maniobra CRM</v>
          </cell>
        </row>
        <row r="234">
          <cell r="B234" t="str">
            <v>Compuerta autocontenida 16"</v>
          </cell>
        </row>
        <row r="235">
          <cell r="B235" t="str">
            <v>Compuerta en madera cecro macho</v>
          </cell>
        </row>
        <row r="236">
          <cell r="B236" t="str">
            <v>COMPUERTA LATERAL DESLIZANTE H.D.  10" SELLO BRONCE</v>
          </cell>
        </row>
        <row r="237">
          <cell r="B237" t="str">
            <v>COMPUERTA LATERAL DESLIZANTE H.D.  14" SELLO BRONCE</v>
          </cell>
        </row>
        <row r="238">
          <cell r="B238" t="str">
            <v>COMPUERTA LATERAL DESLIZANTE H.D.  16" SELLO BRONCE</v>
          </cell>
        </row>
        <row r="239">
          <cell r="B239" t="str">
            <v>COMPUERTA LATERAL DESLIZANTE H.D.  24" SELLO BRONCE</v>
          </cell>
        </row>
        <row r="240">
          <cell r="B240" t="str">
            <v>COMPUERTA LATERAL DESLIZANTE H.D.  8" SELLO BRONCE</v>
          </cell>
        </row>
        <row r="241">
          <cell r="B241" t="str">
            <v>COMPUERTA LATERAL DESLIZANTE H.D. 12" SELLO BRONCE</v>
          </cell>
        </row>
        <row r="242">
          <cell r="B242" t="str">
            <v>COMPUERTA LATERAL DESLIZANTE H.D. 3" SELLO BRONCE</v>
          </cell>
        </row>
        <row r="243">
          <cell r="B243" t="str">
            <v>COMPUERTA LATERAL DESLIZANTE H.D. 4" SELLO BRONCE</v>
          </cell>
        </row>
        <row r="244">
          <cell r="B244" t="str">
            <v>COMPUERTA LATERAL DESLIZANTE H.D. 6" SELLO BRONCE</v>
          </cell>
        </row>
        <row r="245">
          <cell r="B245" t="str">
            <v>COMPUERTA LATERAL DESLIZANTE H.D. 8" SELLO BRONCE</v>
          </cell>
        </row>
        <row r="246">
          <cell r="B246" t="str">
            <v>Compuerta Lateral Deslizante Sello en Bronce 10"</v>
          </cell>
        </row>
        <row r="247">
          <cell r="B247" t="str">
            <v>Compuerta Lateral Deslizante Sello en Bronce 12"</v>
          </cell>
        </row>
        <row r="248">
          <cell r="B248" t="str">
            <v>Compuerta Lateral Deslizante Sello en Bronce 14"</v>
          </cell>
        </row>
        <row r="249">
          <cell r="B249" t="str">
            <v>Compuerta Lateral Deslizante Sello en Bronce 16"</v>
          </cell>
        </row>
        <row r="250">
          <cell r="B250" t="str">
            <v>Compuerta Lateral Deslizante Sello en Bronce 4"</v>
          </cell>
        </row>
        <row r="251">
          <cell r="B251" t="str">
            <v>Compuerta Lateral Deslizante Sello en Bronce 6"</v>
          </cell>
        </row>
        <row r="252">
          <cell r="B252" t="str">
            <v>Compuerta Lateral Deslizante Sello en Bronce 8"</v>
          </cell>
        </row>
        <row r="253">
          <cell r="B253" t="str">
            <v>Concreto 2.000 psi</v>
          </cell>
        </row>
        <row r="254">
          <cell r="B254" t="str">
            <v>Concreto 3.000 PSI</v>
          </cell>
        </row>
        <row r="255">
          <cell r="B255" t="str">
            <v>CONCRETO 3.000 PSI  (FORMALETA)</v>
          </cell>
        </row>
        <row r="256">
          <cell r="B256" t="str">
            <v>Concreto 3.500 PSI</v>
          </cell>
        </row>
        <row r="257">
          <cell r="B257" t="str">
            <v>Concreto 3.500 psi Impermeabilizado</v>
          </cell>
        </row>
        <row r="258">
          <cell r="B258" t="str">
            <v>Concreto 3.500 PSI Impermeabilizado (Incluye formaleta 1/4 usos y colocacion)</v>
          </cell>
        </row>
        <row r="259">
          <cell r="B259" t="str">
            <v>concreto 3000 psi</v>
          </cell>
        </row>
        <row r="260">
          <cell r="B260" t="str">
            <v xml:space="preserve">Concreto 3000 PSI (Clase C) , elab. en obra </v>
          </cell>
        </row>
        <row r="261">
          <cell r="B261" t="str">
            <v>CONCRETO 3000 PSI (SIN FORMALETA)</v>
          </cell>
        </row>
        <row r="262">
          <cell r="B262" t="str">
            <v>CONCRETO 3000 PSI A TODO COSTO</v>
          </cell>
        </row>
        <row r="263">
          <cell r="B263" t="str">
            <v>Concreto 3000 PSI a todo costo y formaleta</v>
          </cell>
        </row>
        <row r="264">
          <cell r="B264" t="str">
            <v>Concreto 3500 PSI impermeabilizado a todo costo y formaleta</v>
          </cell>
        </row>
        <row r="265">
          <cell r="B265" t="str">
            <v>Concreto 3500 PSI para cajas sistemas valvulas, elab. en obra, (inc. formaleta ¼ usos y colocación)</v>
          </cell>
        </row>
        <row r="266">
          <cell r="B266" t="str">
            <v>Concreto 4000 PSI impermeabilizado para muros a todo costo y formaleta</v>
          </cell>
        </row>
        <row r="267">
          <cell r="B267" t="str">
            <v>CONCRETO ASFALTICO</v>
          </cell>
        </row>
        <row r="268">
          <cell r="B268" t="str">
            <v>CONCRETO CICLOPEO DE 2500 PSI</v>
          </cell>
        </row>
        <row r="269">
          <cell r="B269" t="str">
            <v>CONCRETO DE 2500 PSI</v>
          </cell>
        </row>
        <row r="270">
          <cell r="B270" t="str">
            <v>Concreto de 2500 PSI a todo costo</v>
          </cell>
        </row>
        <row r="271">
          <cell r="B271" t="str">
            <v>CONCRETO DE 3000 PSI</v>
          </cell>
        </row>
        <row r="272">
          <cell r="B272" t="str">
            <v>Concreto de 4000 PSI impermeabilizado a todo costo (276 KG/CM2), con formaleta</v>
          </cell>
        </row>
        <row r="273">
          <cell r="B273" t="str">
            <v>Concreto impermeab. 3000 PSI para placa entrepiso, elab. en obra, elevaciones h &lt; 3.0 m (inc. formaleta ¼ usos y colocación)</v>
          </cell>
        </row>
        <row r="274">
          <cell r="B274" t="str">
            <v>Concreto impermeab. 3500 PSI para placa piso. elab. en obra (inc. formaleta 1/4 usos y colocación)</v>
          </cell>
        </row>
        <row r="275">
          <cell r="B275" t="str">
            <v>Concreto impermeabilizado 2500 PSI</v>
          </cell>
        </row>
        <row r="276">
          <cell r="B276" t="str">
            <v>Concreto para solado de 2000 PSI a todo costo</v>
          </cell>
        </row>
        <row r="277">
          <cell r="B277" t="str">
            <v>Concreto para solados de 2000 PSI</v>
          </cell>
        </row>
        <row r="278">
          <cell r="B278" t="str">
            <v xml:space="preserve">Concreto para solados de 2000 PSI a todo costo y formaleta </v>
          </cell>
        </row>
        <row r="279">
          <cell r="B279" t="str">
            <v>Concreto reforzado de 2500 psi, para andenes, espesor 0,1m</v>
          </cell>
        </row>
        <row r="280">
          <cell r="B280" t="str">
            <v>Concreto simple 2500 PSI</v>
          </cell>
        </row>
        <row r="281">
          <cell r="B281" t="str">
            <v>CONCRETO SIMPLE 3000 PSI</v>
          </cell>
        </row>
        <row r="282">
          <cell r="B282" t="str">
            <v>Concreto simple 3500 PSI</v>
          </cell>
        </row>
        <row r="283">
          <cell r="B283" t="str">
            <v>Concreto simple 4000 PSI</v>
          </cell>
        </row>
        <row r="284">
          <cell r="B284" t="str">
            <v>Conductimetro digital </v>
          </cell>
        </row>
        <row r="285">
          <cell r="B285" t="str">
            <v>Conductor ACSR 2 No. 4 AWG</v>
          </cell>
        </row>
        <row r="286">
          <cell r="B286" t="str">
            <v>correas metalicas</v>
          </cell>
        </row>
        <row r="287">
          <cell r="B287" t="str">
            <v>CORTE ACERO DE REFUERZO</v>
          </cell>
        </row>
        <row r="288">
          <cell r="B288" t="str">
            <v>Costal de fibra</v>
          </cell>
        </row>
        <row r="289">
          <cell r="B289" t="str">
            <v>Cruceta HD – Presión Trabajo 250 PSI extremos lisos para PVC/AC 2x2”</v>
          </cell>
        </row>
        <row r="290">
          <cell r="B290" t="str">
            <v>Cruceta HD – Presión Trabajo 250 PSI extremos lisos para PVC/AC 3x2”</v>
          </cell>
        </row>
        <row r="291">
          <cell r="B291" t="str">
            <v>Cruceta HD – Presión Trabajo 250 PSI extremos lisos para PVC/AC 3x3”</v>
          </cell>
        </row>
        <row r="292">
          <cell r="B292" t="str">
            <v>Cruceta HD – Presión Trabajo 250 PSI extremos lisos para PVC/AC 4x4”</v>
          </cell>
        </row>
        <row r="293">
          <cell r="B293" t="str">
            <v>Cuarton 0.05mx0.05mx3m</v>
          </cell>
        </row>
        <row r="294">
          <cell r="B294" t="str">
            <v>CUARTON 0.05x0.05x3 m</v>
          </cell>
        </row>
        <row r="295">
          <cell r="B295" t="str">
            <v>Desmonte y limpieza</v>
          </cell>
        </row>
        <row r="296">
          <cell r="B296" t="str">
            <v>Dosificador de Cal (1-25Kg/h)</v>
          </cell>
        </row>
        <row r="297">
          <cell r="B297" t="str">
            <v>DOSIFICADOR DE CLORO 15.55KG/DIA</v>
          </cell>
        </row>
        <row r="298">
          <cell r="B298" t="str">
            <v>DOSIFICADOR GRAVIM.SULFATO 1-25K/H</v>
          </cell>
        </row>
        <row r="299">
          <cell r="B299" t="str">
            <v>Electrobomba sumergible 1 hp Descarga 3"</v>
          </cell>
        </row>
        <row r="300">
          <cell r="B300" t="str">
            <v>Equipo para ensayo de jarras (4 jarras)</v>
          </cell>
        </row>
        <row r="301">
          <cell r="B301" t="str">
            <v>ESCALERA GATO ANG.2+1/2"x1/4",PASO.TUB.3/4"</v>
          </cell>
        </row>
        <row r="302">
          <cell r="B302" t="str">
            <v>Escaleta tipo gato en hierro liso  1"</v>
          </cell>
        </row>
        <row r="303">
          <cell r="B303" t="str">
            <v>Escaleta tipo gato en hierro liso  3/4"</v>
          </cell>
        </row>
        <row r="304">
          <cell r="B304" t="str">
            <v>Esmalte</v>
          </cell>
        </row>
        <row r="305">
          <cell r="B305" t="str">
            <v>Estopa</v>
          </cell>
        </row>
        <row r="306">
          <cell r="B306" t="str">
            <v>ESTRUCTURA DE SOPORTE DE TUBERIA Y VIENTOS EN ANGULO DE 1" X 3/16" DE L=0,40 M. Y PLATINA DE 1" X 3/16" Y DOS TORNILLOS DE 1/2" GRADO 5, NEOPRENO.</v>
          </cell>
        </row>
        <row r="307">
          <cell r="B307" t="str">
            <v>ESTRUCTURA DE SOPORTE DE TUBERIA Y VIENTOS EN PLATINA DE 1" X 3/16" Y DOS TORNILLOS DE 1/2" GRADO 5, NEOPRENO.</v>
          </cell>
        </row>
        <row r="308">
          <cell r="B308" t="str">
            <v>Estructura retención 211</v>
          </cell>
        </row>
        <row r="309">
          <cell r="B309" t="str">
            <v>Estructura tipo 5 sencilla LA202</v>
          </cell>
        </row>
        <row r="310">
          <cell r="B310" t="str">
            <v>Estructura tipo 731 con pararrayos</v>
          </cell>
        </row>
        <row r="311">
          <cell r="B311" t="str">
            <v>ESTUCOR ESTUCO PLASTICO</v>
          </cell>
        </row>
        <row r="312">
          <cell r="B312" t="str">
            <v>Excavación a todo costo en conglomerado manual</v>
          </cell>
        </row>
        <row r="313">
          <cell r="B313" t="str">
            <v>Excavación a todo factor manual</v>
          </cell>
        </row>
        <row r="314">
          <cell r="B314" t="str">
            <v>Excavación manual a todo factor</v>
          </cell>
        </row>
        <row r="315">
          <cell r="B315" t="str">
            <v>Excavación y relleno con material de excavación y una capa de arena de 20 cms, incluye retiro de sobrantes para circuito subterráneo</v>
          </cell>
        </row>
        <row r="316">
          <cell r="B316" t="str">
            <v>EXPLOSIVO (Incluye estopin y cordon detonante)</v>
          </cell>
        </row>
        <row r="317">
          <cell r="B317" t="str">
            <v xml:space="preserve">FIGURACICÓN ACERO DE REFUERZO </v>
          </cell>
        </row>
        <row r="318">
          <cell r="B318" t="str">
            <v>FILTRO PARA RED DE ACUEDUCTO TIPO Y 3" EXT. BRIDADOS</v>
          </cell>
        </row>
        <row r="319">
          <cell r="B319" t="str">
            <v>FLOTADOR DE 1"</v>
          </cell>
        </row>
        <row r="320">
          <cell r="B320" t="str">
            <v>FLOTADOR DE 2"</v>
          </cell>
        </row>
        <row r="321">
          <cell r="B321" t="str">
            <v>FLOTADOR DE 3"</v>
          </cell>
        </row>
        <row r="322">
          <cell r="B322" t="str">
            <v>FLOTADOR DE 3/4"</v>
          </cell>
        </row>
        <row r="323">
          <cell r="B323" t="str">
            <v>FORMALETA EN MADERA</v>
          </cell>
        </row>
        <row r="324">
          <cell r="B324" t="str">
            <v>FORMALETA EN MADERA PARA ESTRUCTURAS</v>
          </cell>
        </row>
        <row r="325">
          <cell r="B325" t="str">
            <v>FORMALETA METÁLICA PARA POZO</v>
          </cell>
        </row>
        <row r="326">
          <cell r="B326" t="str">
            <v>gancho para teja</v>
          </cell>
        </row>
        <row r="327">
          <cell r="B327" t="str">
            <v>Ganchos de fijación</v>
          </cell>
        </row>
        <row r="328">
          <cell r="B328" t="str">
            <v>Gasolina</v>
          </cell>
        </row>
        <row r="329">
          <cell r="B329" t="str">
            <v xml:space="preserve">geomembrana HDPE 0.75mm cal 30 mil  </v>
          </cell>
        </row>
        <row r="330">
          <cell r="B330" t="str">
            <v>GEOTEXTIL NO TEJIDO GT 140 DE 1800</v>
          </cell>
        </row>
        <row r="331">
          <cell r="B331" t="str">
            <v>GEOTEXTIL NT-2500</v>
          </cell>
        </row>
        <row r="332">
          <cell r="B332" t="str">
            <v>Grava No 4 Triturada 1-1/2" a 3/4"</v>
          </cell>
        </row>
        <row r="333">
          <cell r="B333" t="str">
            <v>Grava No 5 Triturada 1" a 1/2"</v>
          </cell>
        </row>
        <row r="334">
          <cell r="B334" t="str">
            <v>Grava No 6 Triturada 3/4" a 3/8"</v>
          </cell>
        </row>
        <row r="335">
          <cell r="B335" t="str">
            <v>Grava No 7 Triturada 1/2" a 1/4"</v>
          </cell>
        </row>
        <row r="336">
          <cell r="B336" t="str">
            <v>Grava No 8 Triturada 3/4" a 1/4"</v>
          </cell>
        </row>
        <row r="337">
          <cell r="B337" t="str">
            <v>Grava No 9 Triturada 1/2" a 1/8"</v>
          </cell>
        </row>
        <row r="338">
          <cell r="B338" t="str">
            <v>Gravilla</v>
          </cell>
        </row>
        <row r="339">
          <cell r="B339" t="str">
            <v>Gravilla 1/2"</v>
          </cell>
        </row>
        <row r="340">
          <cell r="B340" t="str">
            <v>GRAVILLA FILTRO SELEC. 1/2" - 3/4"</v>
          </cell>
        </row>
        <row r="341">
          <cell r="B341" t="str">
            <v>GRAVILLA FILTRO SELEC. TAMIZ 10 - 12  (2.00mm)</v>
          </cell>
        </row>
        <row r="342">
          <cell r="B342" t="str">
            <v>Griferia ducha</v>
          </cell>
        </row>
        <row r="343">
          <cell r="B343" t="str">
            <v xml:space="preserve">GUADUA </v>
          </cell>
        </row>
        <row r="344">
          <cell r="B344" t="str">
            <v>Guarda escoba en tableta tipo gres</v>
          </cell>
        </row>
        <row r="345">
          <cell r="B345" t="str">
            <v>Guia Vastago Compuerta</v>
          </cell>
        </row>
        <row r="346">
          <cell r="B346" t="str">
            <v>HIDRANTE T.HUMED. CHICAG(MILAN) EXT.LISO/ JR. 3``</v>
          </cell>
        </row>
        <row r="347">
          <cell r="B347" t="str">
            <v>Hierro A-40 liso 1"</v>
          </cell>
        </row>
        <row r="348">
          <cell r="B348" t="str">
            <v>Hoja segueta</v>
          </cell>
        </row>
        <row r="349">
          <cell r="B349" t="str">
            <v>IMPERMEABILIZANTE PALSTOCRETE DM</v>
          </cell>
        </row>
        <row r="350">
          <cell r="B350" t="str">
            <v>Impermeabilizante Plastocrete DM</v>
          </cell>
        </row>
        <row r="351">
          <cell r="B351" t="str">
            <v>IMPRIMANTE</v>
          </cell>
        </row>
        <row r="352">
          <cell r="B352" t="str">
            <v>Juego de incrustaciones</v>
          </cell>
        </row>
        <row r="353">
          <cell r="B353" t="str">
            <v>Juego de probetas para laboratorio, incluye pipeteador</v>
          </cell>
        </row>
        <row r="354">
          <cell r="B354" t="str">
            <v>KIT DE NIVELACIÓN HIDRANTE MILÁN 3" L=300 mm</v>
          </cell>
        </row>
        <row r="355">
          <cell r="B355" t="str">
            <v>KIT SILLA TEE ALCANT. (NOVAFORT) 200X110 8X4``</v>
          </cell>
        </row>
        <row r="356">
          <cell r="B356" t="str">
            <v>KIT SILLA TEE ALCANT. (NOVAFORT) 200X160 8X6``</v>
          </cell>
        </row>
        <row r="357">
          <cell r="B357" t="str">
            <v>KIT SILLA TEE ALCANT. (NOVAFORT) 250X110 10X4``</v>
          </cell>
        </row>
        <row r="358">
          <cell r="B358" t="str">
            <v>KIT SILLA TEE ALCANT. (NOVAFORT) 250X160 10X6``</v>
          </cell>
        </row>
        <row r="359">
          <cell r="B359" t="str">
            <v>KIT SILLA TEE ALCANT. (NOVAFORT) 315X110 12X4``</v>
          </cell>
        </row>
        <row r="360">
          <cell r="B360" t="str">
            <v>KIT SILLA TEE ALCANT. (NOVAFORT) 315X160 12X6``</v>
          </cell>
        </row>
        <row r="361">
          <cell r="B361" t="str">
            <v>KIT SILLA YEE ALCANT (NOVAFORT) 450X160mm 18x6"</v>
          </cell>
        </row>
        <row r="362">
          <cell r="B362" t="str">
            <v>KIT SILLA YEE ALCANT (NOVAFORT) 500X160mm 20x6"</v>
          </cell>
        </row>
        <row r="363">
          <cell r="B363" t="str">
            <v>KIT SILLA YEE ALCANT. (NOVAFORT) 200X110 8X4``</v>
          </cell>
        </row>
        <row r="364">
          <cell r="B364" t="str">
            <v>KIT SILLA YEE ALCANT. (NOVAFORT) 200X160 8X6``</v>
          </cell>
        </row>
        <row r="365">
          <cell r="B365" t="str">
            <v>KIT SILLA YEE ALCANT. (NOVAFORT) 250X110 10X4``</v>
          </cell>
        </row>
        <row r="366">
          <cell r="B366" t="str">
            <v>KIT SILLA YEE ALCANT. (NOVAFORT) 250X160 10X6``</v>
          </cell>
        </row>
        <row r="367">
          <cell r="B367" t="str">
            <v>KIT SILLA YEE ALCANT. (NOVAFORT) 315X110 12X4``</v>
          </cell>
        </row>
        <row r="368">
          <cell r="B368" t="str">
            <v>KIT SILLA YEE ALCANT. (NOVAFORT) 315X160 12X6``</v>
          </cell>
        </row>
        <row r="369">
          <cell r="B369" t="str">
            <v>KIT SILLA YEE ALCANT. (NOVAFORT) 380X160 14X6``</v>
          </cell>
        </row>
        <row r="370">
          <cell r="B370" t="str">
            <v>KIT SILLA YEE ALCANT. (NOVAFORT) 410X160 16X6``</v>
          </cell>
        </row>
        <row r="371">
          <cell r="B371" t="str">
            <v>LADRILLO No. 40X20X15</v>
          </cell>
        </row>
        <row r="372">
          <cell r="B372" t="str">
            <v>Ladrillo Tolete</v>
          </cell>
        </row>
        <row r="373">
          <cell r="B373" t="str">
            <v>Lámina compuerta PRFV</v>
          </cell>
        </row>
        <row r="374">
          <cell r="B374" t="str">
            <v>Lámina de alfajor 1.5" X 1/8"</v>
          </cell>
        </row>
        <row r="375">
          <cell r="B375" t="str">
            <v>Lámina en acrílico para vertedero sutro</v>
          </cell>
        </row>
        <row r="376">
          <cell r="B376" t="str">
            <v>Lámina galvanizada calibre 16 1.22x2.44</v>
          </cell>
        </row>
        <row r="377">
          <cell r="B377" t="str">
            <v>Lámina Metálica</v>
          </cell>
        </row>
        <row r="378">
          <cell r="B378" t="str">
            <v>Lavamanos (incluye griferia)</v>
          </cell>
        </row>
        <row r="379">
          <cell r="B379" t="str">
            <v>Lavaplatos en acero inoxidable (incluye griferia)</v>
          </cell>
        </row>
        <row r="380">
          <cell r="B380" t="str">
            <v>LIMPIADOR PARA PVC (1/4 o 760 grms)</v>
          </cell>
        </row>
        <row r="381">
          <cell r="B381" t="str">
            <v>LUBRICANTE PARA PVC</v>
          </cell>
        </row>
        <row r="382">
          <cell r="B382" t="str">
            <v>Lubricante PVC x 500gr</v>
          </cell>
        </row>
        <row r="383">
          <cell r="B383" t="str">
            <v>Luminaria de sodio 70W, 220V</v>
          </cell>
        </row>
        <row r="384">
          <cell r="B384" t="str">
            <v>MACROMEDIDOR TIPO WOLTMAN PN16 DN100  (4``)</v>
          </cell>
        </row>
        <row r="385">
          <cell r="B385" t="str">
            <v>MACROMEDIDOR TIPO WOLTMAN PN16 DN150  (6``)</v>
          </cell>
        </row>
        <row r="386">
          <cell r="B386" t="str">
            <v>MACROMEDIDOR TIPO WOLTMAN PN16 DN200  (8``)</v>
          </cell>
        </row>
        <row r="387">
          <cell r="B387" t="str">
            <v>MACROMEDIDOR TIPO WOLTMAN PN16 DN250  (10``)</v>
          </cell>
        </row>
        <row r="388">
          <cell r="B388" t="str">
            <v>Macromedidor ultrasónico</v>
          </cell>
        </row>
        <row r="389">
          <cell r="B389" t="str">
            <v xml:space="preserve">MADERA ROLLIZA </v>
          </cell>
        </row>
        <row r="390">
          <cell r="B390" t="str">
            <v>Madera Rolliza (d=0,15m)</v>
          </cell>
        </row>
        <row r="391">
          <cell r="B391" t="str">
            <v>Malla electrosoldada Q1</v>
          </cell>
        </row>
        <row r="392">
          <cell r="B392" t="str">
            <v>Malla electrosoldada R4</v>
          </cell>
        </row>
        <row r="393">
          <cell r="B393" t="str">
            <v>Malla eslabonada 2"*2"* 2,5m</v>
          </cell>
        </row>
        <row r="394">
          <cell r="B394" t="str">
            <v>Malla eslabonada galvanizada 2"*2"</v>
          </cell>
        </row>
        <row r="395">
          <cell r="B395" t="str">
            <v>MALLA GAVION 2x1x1m TRIPLE TORSION CAL.12</v>
          </cell>
        </row>
        <row r="396">
          <cell r="B396" t="str">
            <v>Manguera de lavado Ø 1 3/4", incluye acoples</v>
          </cell>
        </row>
        <row r="397">
          <cell r="B397" t="str">
            <v>MANGUERA PEAD AQUAFLEX 1/2"</v>
          </cell>
        </row>
        <row r="398">
          <cell r="B398" t="str">
            <v>Manometro Inoxidable de 0-3000 PSI</v>
          </cell>
        </row>
        <row r="399">
          <cell r="B399" t="str">
            <v>MANÓMETRO ROSCADO 1/2"</v>
          </cell>
        </row>
        <row r="400">
          <cell r="B400" t="str">
            <v>mascara proteccion quimicos</v>
          </cell>
        </row>
        <row r="401">
          <cell r="B401" t="str">
            <v>Material de rio tamaño maximo 2"</v>
          </cell>
        </row>
        <row r="402">
          <cell r="B402" t="str">
            <v>Material para subbase granular IP&lt;6%</v>
          </cell>
        </row>
        <row r="403">
          <cell r="B403" t="str">
            <v>Mechero D/Alcohol D/Mecha y portamecha</v>
          </cell>
        </row>
        <row r="404">
          <cell r="B404" t="str">
            <v>Medidor de cloro libre y total Clorimetro, 0.00 a 3.50 ppm (mg/L)</v>
          </cell>
        </row>
        <row r="405">
          <cell r="B405" t="str">
            <v>MEDIDOR VEL.CHORRO.UNICO CLAS.B 1/2``</v>
          </cell>
        </row>
        <row r="406">
          <cell r="B406" t="str">
            <v>Mezcla asfáltica tipo MDC II</v>
          </cell>
        </row>
        <row r="407">
          <cell r="B407" t="str">
            <v>MICROMEDIDOR DE VELOCIDAD DE 1/2"</v>
          </cell>
        </row>
        <row r="408">
          <cell r="B408" t="str">
            <v>MICROMEDIDOR DE VELOCIDAD DE 3/4"</v>
          </cell>
        </row>
        <row r="409">
          <cell r="B409" t="str">
            <v>MODULOS EN MALLA ESLABON/T. GALV 2"(L), TAPAS,&lt;,PL</v>
          </cell>
        </row>
        <row r="410">
          <cell r="B410" t="str">
            <v>Módulos en malla eslabonada Galv. 2"(L) Tapas</v>
          </cell>
        </row>
        <row r="411">
          <cell r="B411" t="str">
            <v>MORTERO 1:3</v>
          </cell>
        </row>
        <row r="412">
          <cell r="B412" t="str">
            <v>MORTERO 1:4</v>
          </cell>
        </row>
        <row r="413">
          <cell r="B413" t="str">
            <v>Mortero 1:5 para pega</v>
          </cell>
        </row>
        <row r="414">
          <cell r="B414" t="str">
            <v xml:space="preserve">Motobomba de 1 HP </v>
          </cell>
        </row>
        <row r="415">
          <cell r="B415" t="str">
            <v>Motobomba de turbina vertical, 10JC con motor de 1760 RPM, impulsor tipo A No. 3094 Succ. 6". Desc. 8" (American-Marsh Pumps o Equivalente)</v>
          </cell>
        </row>
        <row r="416">
          <cell r="B416" t="str">
            <v>MURO LADRILLO PRENSADO A LA VISTA  T. S/FE 0.12</v>
          </cell>
        </row>
        <row r="417">
          <cell r="B417" t="str">
            <v>MURO LADRILLO PRENSADO A LA VISTA DOBLE</v>
          </cell>
        </row>
        <row r="418">
          <cell r="B418" t="str">
            <v>Nevera 6 pies</v>
          </cell>
        </row>
        <row r="419">
          <cell r="B419" t="str">
            <v>Niple HD ∅10'' BxB L = 0,36 m</v>
          </cell>
        </row>
        <row r="420">
          <cell r="B420" t="str">
            <v>Niple HD ∅10'' BxB L = 1,2 m</v>
          </cell>
        </row>
        <row r="421">
          <cell r="B421" t="str">
            <v>Niple HD ∅10'' BxB L = 1,45 m</v>
          </cell>
        </row>
        <row r="422">
          <cell r="B422" t="str">
            <v>Niple HD ∅10'' BxB L = 1,78 m</v>
          </cell>
        </row>
        <row r="423">
          <cell r="B423" t="str">
            <v>Niple HD ∅10'' BxB L = 2,17 m</v>
          </cell>
        </row>
        <row r="424">
          <cell r="B424" t="str">
            <v>Niple HD ∅10'' BxB L = 2.08 m</v>
          </cell>
        </row>
        <row r="425">
          <cell r="B425" t="str">
            <v>Niple HD ∅10'' BxB L = 3 m</v>
          </cell>
        </row>
        <row r="426">
          <cell r="B426" t="str">
            <v>Niple HD ∅10'' BxB L = 3.28 m</v>
          </cell>
        </row>
        <row r="427">
          <cell r="B427" t="str">
            <v>Niple HD ∅10'' BxB L = 4,32 m</v>
          </cell>
        </row>
        <row r="428">
          <cell r="B428" t="str">
            <v>Niple HD ∅10'' BxB L = 4.43 m</v>
          </cell>
        </row>
        <row r="429">
          <cell r="B429" t="str">
            <v>Niple HD ∅10'' BxE L = 0.2 m</v>
          </cell>
        </row>
        <row r="430">
          <cell r="B430" t="str">
            <v>Niple HD ∅10'' BxE L = 1.63 m</v>
          </cell>
        </row>
        <row r="431">
          <cell r="B431" t="str">
            <v>Niple HD ∅10'' BxE L = 1.74 m</v>
          </cell>
        </row>
        <row r="432">
          <cell r="B432" t="str">
            <v>Niple HD ∅10'' BxE L = 2,3 m</v>
          </cell>
        </row>
        <row r="433">
          <cell r="B433" t="str">
            <v>Niple HD ∅10'' BxE L = 3.28 m</v>
          </cell>
        </row>
        <row r="434">
          <cell r="B434" t="str">
            <v>Niple HD ∅10'' ExE L = 3.4 m</v>
          </cell>
        </row>
        <row r="435">
          <cell r="B435" t="str">
            <v>Niple HD ∅12'' BxB L = 0.3 m</v>
          </cell>
        </row>
        <row r="436">
          <cell r="B436" t="str">
            <v>Niple HD ∅12'' BxB L = 0.35 m</v>
          </cell>
        </row>
        <row r="437">
          <cell r="B437" t="str">
            <v>Niple HD ∅12'' BxB L = 1,42 m</v>
          </cell>
        </row>
        <row r="438">
          <cell r="B438" t="str">
            <v>Niple HD ∅12'' BxB L = 1,5 m</v>
          </cell>
        </row>
        <row r="439">
          <cell r="B439" t="str">
            <v>Niple HD ∅12'' BxB L = 1.5 m</v>
          </cell>
        </row>
        <row r="440">
          <cell r="B440" t="str">
            <v>Niple HD ∅12'' BxB L = 4,23 m</v>
          </cell>
        </row>
        <row r="441">
          <cell r="B441" t="str">
            <v>Niple HD ∅12'' BxE L = 0,4 m</v>
          </cell>
        </row>
        <row r="442">
          <cell r="B442" t="str">
            <v>Niple HD ∅16'' BxE L = 0.53 m</v>
          </cell>
        </row>
        <row r="443">
          <cell r="B443" t="str">
            <v>Niple HD ∅16'' BxE L = 1.77 m</v>
          </cell>
        </row>
        <row r="444">
          <cell r="B444" t="str">
            <v>Niple HD ∅16'' ExE L = 1.0 m</v>
          </cell>
        </row>
        <row r="445">
          <cell r="B445" t="str">
            <v>Niple HD ∅16'' ExE L = 2.9 m</v>
          </cell>
        </row>
        <row r="446">
          <cell r="B446" t="str">
            <v>Niple HD ∅2'' BxE L = 1,7 m</v>
          </cell>
        </row>
        <row r="447">
          <cell r="B447" t="str">
            <v>Niple HD ∅3'' BxE L = 1 m</v>
          </cell>
        </row>
        <row r="448">
          <cell r="B448" t="str">
            <v>Niple HD ∅4'' BxB L = 0,2 m</v>
          </cell>
        </row>
        <row r="449">
          <cell r="B449" t="str">
            <v>Niple HD ∅4'' BxB L = 0,38 m</v>
          </cell>
        </row>
        <row r="450">
          <cell r="B450" t="str">
            <v>Niple HD ∅4'' BxB L = 0,5 m</v>
          </cell>
        </row>
        <row r="451">
          <cell r="B451" t="str">
            <v>Niple HD ∅4'' BxE L = 0,28 m</v>
          </cell>
        </row>
        <row r="452">
          <cell r="B452" t="str">
            <v>Niple HD ∅4'' BxE L = 0,35 m</v>
          </cell>
        </row>
        <row r="453">
          <cell r="B453" t="str">
            <v>Niple HD ∅4'' BxE L = 0,38 m</v>
          </cell>
        </row>
        <row r="454">
          <cell r="B454" t="str">
            <v>Niple HD ∅4'' BxE L = 0,4 m</v>
          </cell>
        </row>
        <row r="455">
          <cell r="B455" t="str">
            <v>Niple HD ∅4'' BxE L = 0,65 m</v>
          </cell>
        </row>
        <row r="456">
          <cell r="B456" t="str">
            <v>Niple HD ∅4'' BxE L = 1,35 m</v>
          </cell>
        </row>
        <row r="457">
          <cell r="B457" t="str">
            <v>Niple HD ∅6'' BxB L = 0,15 m</v>
          </cell>
        </row>
        <row r="458">
          <cell r="B458" t="str">
            <v>Niple HD ∅6'' BxB L = 0,42 m</v>
          </cell>
        </row>
        <row r="459">
          <cell r="B459" t="str">
            <v>Niple HD ∅6'' BxB L = 0,45 m</v>
          </cell>
        </row>
        <row r="460">
          <cell r="B460" t="str">
            <v>Niple HD ∅6'' BxB L = 1,88 m</v>
          </cell>
        </row>
        <row r="461">
          <cell r="B461" t="str">
            <v>Niple HD ∅6'' BxB L = 1.92 m</v>
          </cell>
        </row>
        <row r="462">
          <cell r="B462" t="str">
            <v>Niple HD ∅6'' BxB L = 2,07 m</v>
          </cell>
        </row>
        <row r="463">
          <cell r="B463" t="str">
            <v>Niple HD ∅6'' BxB L = 2.6 m</v>
          </cell>
        </row>
        <row r="464">
          <cell r="B464" t="str">
            <v>Niple HD ∅6'' BxE L = 0,28 m</v>
          </cell>
        </row>
        <row r="465">
          <cell r="B465" t="str">
            <v>Niple HD ∅6'' BxE L = 1,2 m</v>
          </cell>
        </row>
        <row r="466">
          <cell r="B466" t="str">
            <v>Niple HD ∅6'' BxE L = 1.92 m</v>
          </cell>
        </row>
        <row r="467">
          <cell r="B467" t="str">
            <v>Niple HD ∅6'' BxE L = 2.7 m</v>
          </cell>
        </row>
        <row r="468">
          <cell r="B468" t="str">
            <v>Niple HD ∅6'' BxE L = 3.71 m</v>
          </cell>
        </row>
        <row r="469">
          <cell r="B469" t="str">
            <v>Niple HD ∅8'' BxB L = 0,78 m</v>
          </cell>
        </row>
        <row r="470">
          <cell r="B470" t="str">
            <v>Niple HD ∅8'' BxE L = 0,27 m</v>
          </cell>
        </row>
        <row r="471">
          <cell r="B471" t="str">
            <v>Niple HD Ø 10"-BxB; L=0,36m</v>
          </cell>
        </row>
        <row r="472">
          <cell r="B472" t="str">
            <v>Niple HD Ø 10"-BxB; L=0,44m</v>
          </cell>
        </row>
        <row r="473">
          <cell r="B473" t="str">
            <v>Niple HD Ø 10"-BxB; L=0,50m</v>
          </cell>
        </row>
        <row r="474">
          <cell r="B474" t="str">
            <v>Niple HD Ø 10"-BxB; L=0,89m</v>
          </cell>
        </row>
        <row r="475">
          <cell r="B475" t="str">
            <v>Niple HD Ø 10"-BxB; L=1,10m</v>
          </cell>
        </row>
        <row r="476">
          <cell r="B476" t="str">
            <v>Niple HD Ø 10"-BxB; L=1,22m</v>
          </cell>
        </row>
        <row r="477">
          <cell r="B477" t="str">
            <v>Niple HD Ø 10"-BxB; L=1,30m</v>
          </cell>
        </row>
        <row r="478">
          <cell r="B478" t="str">
            <v>Niple HD Ø 10"-BxB; L=1,42m</v>
          </cell>
        </row>
        <row r="479">
          <cell r="B479" t="str">
            <v>Niple HD Ø 10"-BxB; L=1,45m</v>
          </cell>
        </row>
        <row r="480">
          <cell r="B480" t="str">
            <v>Niple HD Ø 10"-BxB; L=1,50m</v>
          </cell>
        </row>
        <row r="481">
          <cell r="B481" t="str">
            <v>Niple HD Ø 10"-BxB; L=1,50m</v>
          </cell>
        </row>
        <row r="482">
          <cell r="B482" t="str">
            <v>Niple HD Ø 10"-BxB; L=1,74m</v>
          </cell>
        </row>
        <row r="483">
          <cell r="B483" t="str">
            <v>Niple HD Ø 10"-BxB; L=2,03m</v>
          </cell>
        </row>
        <row r="484">
          <cell r="B484" t="str">
            <v>Niple HD Ø 10"-BxB; L=2,76m</v>
          </cell>
        </row>
        <row r="485">
          <cell r="B485" t="str">
            <v>Niple HD Ø 10"-BxB; L=3,10m</v>
          </cell>
        </row>
        <row r="486">
          <cell r="B486" t="str">
            <v>Niple HD Ø 10"-BxB; L=3,35m</v>
          </cell>
        </row>
        <row r="487">
          <cell r="B487" t="str">
            <v>Niple HD Ø 10"-BxB; L=4,32m</v>
          </cell>
        </row>
        <row r="488">
          <cell r="B488" t="str">
            <v>Niple HD Ø 10"-BxB; L=5,90m</v>
          </cell>
        </row>
        <row r="489">
          <cell r="B489" t="str">
            <v>Niple HD Ø 12"-BxB; L=0,15m</v>
          </cell>
        </row>
        <row r="490">
          <cell r="B490" t="str">
            <v>Niple HD Ø 12"-BxB; L=0,80m</v>
          </cell>
        </row>
        <row r="491">
          <cell r="B491" t="str">
            <v>Niple HD Ø 12"-BxB; L=1,75m</v>
          </cell>
        </row>
        <row r="492">
          <cell r="B492" t="str">
            <v>Niple HD Ø 12"-BxB; L=2m</v>
          </cell>
        </row>
        <row r="493">
          <cell r="B493" t="str">
            <v>Niple HD ø 2" BxB L=0.27 m</v>
          </cell>
        </row>
        <row r="494">
          <cell r="B494" t="str">
            <v>Niple HD Ø 3" - B x B; L= 300mm</v>
          </cell>
        </row>
        <row r="495">
          <cell r="B495" t="str">
            <v>Niple HD Ø 3" - B x B; L= 400mm</v>
          </cell>
        </row>
        <row r="496">
          <cell r="B496" t="str">
            <v>Niple HD Ø 3"-BxB; L=0,17m</v>
          </cell>
        </row>
        <row r="497">
          <cell r="B497" t="str">
            <v>Niple HD Ø 3"-BxB; L=0,25m</v>
          </cell>
        </row>
        <row r="498">
          <cell r="B498" t="str">
            <v>Niple HD Ø 3"-BxB; L=0,30m</v>
          </cell>
        </row>
        <row r="499">
          <cell r="B499" t="str">
            <v>Niple HD Ø 3"-BxB; L=0,35m</v>
          </cell>
        </row>
        <row r="500">
          <cell r="B500" t="str">
            <v>Niple HD Ø 3"-BxB; L=0,40m</v>
          </cell>
        </row>
        <row r="501">
          <cell r="B501" t="str">
            <v>Niple HD Ø 3"-BxB; L=0,60m</v>
          </cell>
        </row>
        <row r="502">
          <cell r="B502" t="str">
            <v>Niple HD Ø 4"-BxB; L=0,17m</v>
          </cell>
        </row>
        <row r="503">
          <cell r="B503" t="str">
            <v>Niple HD Ø 4"-BxB; L=0,25m</v>
          </cell>
        </row>
        <row r="504">
          <cell r="B504" t="str">
            <v>Niple HD Ø 4"-BxB; L=0,65m</v>
          </cell>
        </row>
        <row r="505">
          <cell r="B505" t="str">
            <v>Niple HD Ø 4"-BxB; L=1,35m</v>
          </cell>
        </row>
        <row r="506">
          <cell r="B506" t="str">
            <v>Niple HD Ø 6"-BxB; L=0,28m</v>
          </cell>
        </row>
        <row r="507">
          <cell r="B507" t="str">
            <v>Niple HD Ø 6"-BxB; L=2,11m</v>
          </cell>
        </row>
        <row r="508">
          <cell r="B508" t="str">
            <v>Niple HD Ø 8"-BxB; L=0,27m</v>
          </cell>
        </row>
        <row r="509">
          <cell r="B509" t="str">
            <v>Niple HD Ø 8"-BxB; L=0,36m</v>
          </cell>
        </row>
        <row r="510">
          <cell r="B510" t="str">
            <v>Niple HD Ø 8"-BxB; L=0,39m</v>
          </cell>
        </row>
        <row r="511">
          <cell r="B511" t="str">
            <v>Niple HD Ø 8"-BxB; L=0,50m</v>
          </cell>
        </row>
        <row r="512">
          <cell r="B512" t="str">
            <v>Niple HD Ø 8"-BxB; L=0,52m</v>
          </cell>
        </row>
        <row r="513">
          <cell r="B513" t="str">
            <v>Niple HD Ø 8"-BxB; L=0,55m</v>
          </cell>
        </row>
        <row r="514">
          <cell r="B514" t="str">
            <v>Niple HD Ø 8"-BxB; L=0,57m</v>
          </cell>
        </row>
        <row r="515">
          <cell r="B515" t="str">
            <v>Niple HD Ø 8"-BxB; L=0,60m</v>
          </cell>
        </row>
        <row r="516">
          <cell r="B516" t="str">
            <v>Niple HD Ø 8"-BxB; L=0,70m</v>
          </cell>
        </row>
        <row r="517">
          <cell r="B517" t="str">
            <v>Niple HD Ø 8"-BxB; L=0,78m</v>
          </cell>
        </row>
        <row r="518">
          <cell r="B518" t="str">
            <v>Niple HD Ø 8"-BxB; L=0,80m</v>
          </cell>
        </row>
        <row r="519">
          <cell r="B519" t="str">
            <v>Niple HD Ø 8"-BxB; L=1,20m</v>
          </cell>
        </row>
        <row r="520">
          <cell r="B520" t="str">
            <v>Niple HD Ø 8"-BxB; L=1,35m</v>
          </cell>
        </row>
        <row r="521">
          <cell r="B521" t="str">
            <v>Niple HD Ø 8"-BxB; L=1,45m</v>
          </cell>
        </row>
        <row r="522">
          <cell r="B522" t="str">
            <v>Niple HD Ø 8"-BxB; L=1,54m</v>
          </cell>
        </row>
        <row r="523">
          <cell r="B523" t="str">
            <v>Niple HD Ø 8"-BxB; L=1,70m</v>
          </cell>
        </row>
        <row r="524">
          <cell r="B524" t="str">
            <v>Niple HD Ø 8"-BxB; L=1m</v>
          </cell>
        </row>
        <row r="525">
          <cell r="B525" t="str">
            <v>Niple HD Ø 8"-BxB; L=2,18m</v>
          </cell>
        </row>
        <row r="526">
          <cell r="B526" t="str">
            <v>Niple HD Ø 8"-BxB; L=4,32m</v>
          </cell>
        </row>
        <row r="527">
          <cell r="B527" t="str">
            <v>Niple pasamuro 10" HD BxB L=2,17m</v>
          </cell>
        </row>
        <row r="528">
          <cell r="B528" t="str">
            <v>Niple pasamuro 10" HD BxB L=3,35m</v>
          </cell>
        </row>
        <row r="529">
          <cell r="B529" t="str">
            <v>Niple pasamuro 3" HD BxB L=2,39m</v>
          </cell>
        </row>
        <row r="530">
          <cell r="B530" t="str">
            <v>Niple pasamuro 6" HD BxB L=0,71m Z=0,20m</v>
          </cell>
        </row>
        <row r="531">
          <cell r="B531" t="str">
            <v>Niple pasamuro 6" HD BxB L=1,55m</v>
          </cell>
        </row>
        <row r="532">
          <cell r="B532" t="str">
            <v>Niple pasamuro 6" HD BxB L=1,79m</v>
          </cell>
        </row>
        <row r="533">
          <cell r="B533" t="str">
            <v>Niple pasamuro 6" HD BxB L=2,15m</v>
          </cell>
        </row>
        <row r="534">
          <cell r="B534" t="str">
            <v>Niple pasamuro 6" HD BxB L=2,20m</v>
          </cell>
        </row>
        <row r="535">
          <cell r="B535" t="str">
            <v>Nivelación base Colchonetas Reno</v>
          </cell>
        </row>
        <row r="536">
          <cell r="B536" t="str">
            <v>PAÑETE EXTERIOR</v>
          </cell>
        </row>
        <row r="537">
          <cell r="B537" t="str">
            <v>PAÑETE IMPERMEABILIZADO</v>
          </cell>
        </row>
        <row r="538">
          <cell r="B538" t="str">
            <v>Pasamuro HD ∅10'' BxB L = 0,5 m z = 0 m</v>
          </cell>
        </row>
        <row r="539">
          <cell r="B539" t="str">
            <v>Pasamuro HD ∅10'' BxB L = 0,52 m z = 0,26 m</v>
          </cell>
        </row>
        <row r="540">
          <cell r="B540" t="str">
            <v>Pasamuro HD ∅10'' BxB L = 0.39 m z = 0.21 m</v>
          </cell>
        </row>
        <row r="541">
          <cell r="B541" t="str">
            <v>Pasamuro HD ∅10'' BxB L = 0.45 m z = 0.25 m</v>
          </cell>
        </row>
        <row r="542">
          <cell r="B542" t="str">
            <v>Pasamuro HD ∅10'' BxB L = 0.5 m z = 0.32 m</v>
          </cell>
        </row>
        <row r="543">
          <cell r="B543" t="str">
            <v>Pasamuro HD ∅10'' BxE L = 0,44 m z = 0,11 m</v>
          </cell>
        </row>
        <row r="544">
          <cell r="B544" t="str">
            <v>Pasamuro HD ∅10'' BxE L = 0.43 m z = 0.33 m</v>
          </cell>
        </row>
        <row r="545">
          <cell r="B545" t="str">
            <v>Pasamuro HD ∅10'' BxE L = 0.5 m z = 0.27 m</v>
          </cell>
        </row>
        <row r="546">
          <cell r="B546" t="str">
            <v>Pasamuro HD ∅10'' BxE L = 0.6 m z = 0.48 m</v>
          </cell>
        </row>
        <row r="547">
          <cell r="B547" t="str">
            <v>Pasamuro HD ∅10'' ExE L = 1.69 m z = 0.16 m</v>
          </cell>
        </row>
        <row r="548">
          <cell r="B548" t="str">
            <v>Pasamuro HD ∅12'' BxB L = 0.45 m z = 0.25 m</v>
          </cell>
        </row>
        <row r="549">
          <cell r="B549" t="str">
            <v>Pasamuro HD ∅12'' BxE L = 0,44 m z = 0,29 m</v>
          </cell>
        </row>
        <row r="550">
          <cell r="B550" t="str">
            <v>Pasamuro HD ∅12'' ExE L = 0.6 m z = 0.17 m</v>
          </cell>
        </row>
        <row r="551">
          <cell r="B551" t="str">
            <v>Pasamuro HD ∅16'' BxB L = 0.41 m z = 0.3 m</v>
          </cell>
        </row>
        <row r="552">
          <cell r="B552" t="str">
            <v>Pasamuro HD ∅16'' BxB L = 0.68 m z = 0.34 m</v>
          </cell>
        </row>
        <row r="553">
          <cell r="B553" t="str">
            <v>Pasamuro HD ∅16'' BxE L = 0.61 m z = 0.47 m</v>
          </cell>
        </row>
        <row r="554">
          <cell r="B554" t="str">
            <v>Pasamuro HD ∅16'' ExE L = 1.69 m z = 0.16 m</v>
          </cell>
        </row>
        <row r="555">
          <cell r="B555" t="str">
            <v>Pasamuro HD ∅2'' BxE L = 0,35 m z = 0,23 m</v>
          </cell>
        </row>
        <row r="556">
          <cell r="B556" t="str">
            <v>Pasamuro HD ∅2'' BxE L = 0.38 m z = 0.25 m</v>
          </cell>
        </row>
        <row r="557">
          <cell r="B557" t="str">
            <v>Pasamuro HD ∅4'' BxB L = 0,3 m z = 0,15 m</v>
          </cell>
        </row>
        <row r="558">
          <cell r="B558" t="str">
            <v>Pasamuro HD ∅4'' BxE L = 0,3 m z = 0,2 m</v>
          </cell>
        </row>
        <row r="559">
          <cell r="B559" t="str">
            <v>Pasamuro HD ∅4'' BxE L = 0,33 m z = 0,12 m</v>
          </cell>
        </row>
        <row r="560">
          <cell r="B560" t="str">
            <v>Pasamuro HD ∅4'' BxE L = 0,35 m z = 0,12 m</v>
          </cell>
        </row>
        <row r="561">
          <cell r="B561" t="str">
            <v>Pasamuro HD ∅4'' BxE L = 0,4 m z = 0,25 m</v>
          </cell>
        </row>
        <row r="562">
          <cell r="B562" t="str">
            <v>Pasamuro HD ∅4'' BxE L = 0,5 m z = 0,25 m</v>
          </cell>
        </row>
        <row r="563">
          <cell r="B563" t="str">
            <v>Pasamuro HD ∅4'' BxE L = 0,78 m z = 0,25 m</v>
          </cell>
        </row>
        <row r="564">
          <cell r="B564" t="str">
            <v>Pasamuro HD ∅4'' ExE L = 2,09 m z = 0,1 m</v>
          </cell>
        </row>
        <row r="565">
          <cell r="B565" t="str">
            <v>Pasamuro HD ∅6'' BxE L = 0,23 m z = 0,8 m</v>
          </cell>
        </row>
        <row r="566">
          <cell r="B566" t="str">
            <v>Pasamuro HD ∅6'' BxE L = 0.3 m z = 0.1 m</v>
          </cell>
        </row>
        <row r="567">
          <cell r="B567" t="str">
            <v>Pasamuro HD ∅6'' BxE L = 0.32 m z = 0.2 m</v>
          </cell>
        </row>
        <row r="568">
          <cell r="B568" t="str">
            <v>Pasamuro HD ∅6'' BxE L = 0.4 m z = 0.27 m</v>
          </cell>
        </row>
        <row r="569">
          <cell r="B569" t="str">
            <v>Pasamuro HD ∅6'' BxE L = 0.5 m z = 0.27 m</v>
          </cell>
        </row>
        <row r="570">
          <cell r="B570" t="str">
            <v>Pasamuro HD ∅8'' BxE L = 0,2 m z = 0,1 m</v>
          </cell>
        </row>
        <row r="571">
          <cell r="B571" t="str">
            <v>Pasamuro HD ∅8'' BxE L = 0,7 m z = 0,58 m</v>
          </cell>
        </row>
        <row r="572">
          <cell r="B572" t="str">
            <v>Pasamuro HD ∅8'' BxE L = 0,8 m z = 0,12 m</v>
          </cell>
        </row>
        <row r="573">
          <cell r="B573" t="str">
            <v>Pasamuro HD ∅8'' BxE L = 3,28 m z = 0,41 m</v>
          </cell>
        </row>
        <row r="574">
          <cell r="B574" t="str">
            <v xml:space="preserve">Pasamuro HD Ø 10"-BxB L=0,15m </v>
          </cell>
        </row>
        <row r="575">
          <cell r="B575" t="str">
            <v xml:space="preserve">Pasamuro HD Ø 10"-BxB L=0,30m </v>
          </cell>
        </row>
        <row r="576">
          <cell r="B576" t="str">
            <v>Pasamuro HD Ø 10"-BxB L=0,44m</v>
          </cell>
        </row>
        <row r="577">
          <cell r="B577" t="str">
            <v xml:space="preserve">Pasamuro HD Ø 10"-BxB L=0,50m </v>
          </cell>
        </row>
        <row r="578">
          <cell r="B578" t="str">
            <v>Pasamuro HD Ø 10"-BxB L=0,52m</v>
          </cell>
        </row>
        <row r="579">
          <cell r="B579" t="str">
            <v xml:space="preserve">Pasamuro HD Ø 10"-BxB L=0,56m </v>
          </cell>
        </row>
        <row r="580">
          <cell r="B580" t="str">
            <v xml:space="preserve">Pasamuro HD Ø 10"-BxB L=1,60m </v>
          </cell>
        </row>
        <row r="581">
          <cell r="B581" t="str">
            <v xml:space="preserve">Pasamuro HD Ø 12"-BxB L=0,30m </v>
          </cell>
        </row>
        <row r="582">
          <cell r="B582" t="str">
            <v xml:space="preserve">Pasamuro HD Ø 12"-BxB L=0,35m </v>
          </cell>
        </row>
        <row r="583">
          <cell r="B583" t="str">
            <v xml:space="preserve">Pasamuro HD Ø 12"-BxB L=1,56m </v>
          </cell>
        </row>
        <row r="584">
          <cell r="B584" t="str">
            <v xml:space="preserve">Pasamuro HD Ø 14"-BxB L=0,15m </v>
          </cell>
        </row>
        <row r="585">
          <cell r="B585" t="str">
            <v xml:space="preserve">Pasamuro HD Ø 14"-BxB L=0,25m </v>
          </cell>
        </row>
        <row r="586">
          <cell r="B586" t="str">
            <v xml:space="preserve">Pasamuro HD Ø 14"-BxB L=0,40m </v>
          </cell>
        </row>
        <row r="587">
          <cell r="B587" t="str">
            <v xml:space="preserve">Pasamuro HD Ø 14"-BxB L=1,69m </v>
          </cell>
        </row>
        <row r="588">
          <cell r="B588" t="str">
            <v xml:space="preserve">Pasamuro HD Ø 16"-BxB L=0,25m </v>
          </cell>
        </row>
        <row r="589">
          <cell r="B589" t="str">
            <v xml:space="preserve">Pasamuro HD Ø 16"-BxB L=1,69m </v>
          </cell>
        </row>
        <row r="590">
          <cell r="B590" t="str">
            <v xml:space="preserve">Pasamuro HD Ø 2"-BxB L=0,35m </v>
          </cell>
        </row>
        <row r="591">
          <cell r="B591" t="str">
            <v xml:space="preserve">Pasamuro HD Ø 2"-BxB L=0,35m </v>
          </cell>
        </row>
        <row r="592">
          <cell r="B592" t="str">
            <v xml:space="preserve">Pasamuro HD Ø 2"-BxB L=2,45m </v>
          </cell>
        </row>
        <row r="593">
          <cell r="B593" t="str">
            <v>Pasamuro HD Ø 3"-BxB L=0,40m</v>
          </cell>
        </row>
        <row r="594">
          <cell r="B594" t="str">
            <v>Pasamuro HD Ø 4"-BxB L=0,2,09m</v>
          </cell>
        </row>
        <row r="595">
          <cell r="B595" t="str">
            <v>Pasamuro HD Ø 4"-BxB L=0,23m</v>
          </cell>
        </row>
        <row r="596">
          <cell r="B596" t="str">
            <v>Pasamuro HD Ø 4"-BxB L=0,30m</v>
          </cell>
        </row>
        <row r="597">
          <cell r="B597" t="str">
            <v>Pasamuro HD Ø 4"-BxB L=0,33m</v>
          </cell>
        </row>
        <row r="598">
          <cell r="B598" t="str">
            <v>Pasamuro HD Ø 4"-BxB L=0,35m</v>
          </cell>
        </row>
        <row r="599">
          <cell r="B599" t="str">
            <v>Pasamuro HD Ø 4"-BxB L=0,40m</v>
          </cell>
        </row>
        <row r="600">
          <cell r="B600" t="str">
            <v>Pasamuro HD Ø 4"-BxB L=2,09m</v>
          </cell>
        </row>
        <row r="601">
          <cell r="B601" t="str">
            <v>Pasamuro HD Ø 6" - B x B; L= 600mm Z=300m</v>
          </cell>
        </row>
        <row r="602">
          <cell r="B602" t="str">
            <v xml:space="preserve">Pasamuro HD Ø 6"-BxB L=0,20m </v>
          </cell>
        </row>
        <row r="603">
          <cell r="B603" t="str">
            <v xml:space="preserve">Pasamuro HD Ø 6"-BxB L=0,23m </v>
          </cell>
        </row>
        <row r="604">
          <cell r="B604" t="str">
            <v xml:space="preserve">Pasamuro HD Ø 6"-BxB L=0,35m </v>
          </cell>
        </row>
        <row r="605">
          <cell r="B605" t="str">
            <v xml:space="preserve">Pasamuro HD Ø 6"-BxB L=0,40m </v>
          </cell>
        </row>
        <row r="606">
          <cell r="B606" t="str">
            <v xml:space="preserve">Pasamuro HD Ø 6"-BxB L=0,60m </v>
          </cell>
        </row>
        <row r="607">
          <cell r="B607" t="str">
            <v xml:space="preserve">Pasamuro HD Ø 6"-BxB L=0,63m </v>
          </cell>
        </row>
        <row r="608">
          <cell r="B608" t="str">
            <v xml:space="preserve">Pasamuro HD Ø 8"-BxB L=0,15m </v>
          </cell>
        </row>
        <row r="609">
          <cell r="B609" t="str">
            <v xml:space="preserve">Pasamuro HD Ø 8"-BxB L=0,40m </v>
          </cell>
        </row>
        <row r="610">
          <cell r="B610" t="str">
            <v xml:space="preserve">Pasamuro HD Ø 8"-BxB L=0,50m </v>
          </cell>
        </row>
        <row r="611">
          <cell r="B611" t="str">
            <v xml:space="preserve">Pasamuro HD Ø 8"-BxB L=0,55m </v>
          </cell>
        </row>
        <row r="612">
          <cell r="B612" t="str">
            <v xml:space="preserve">Pasamuro HD Ø 8"-BxB L=0,70m </v>
          </cell>
        </row>
        <row r="613">
          <cell r="B613" t="str">
            <v xml:space="preserve">Pasamuro HD Ø 8"-BxB L=0,80m </v>
          </cell>
        </row>
        <row r="614">
          <cell r="B614" t="str">
            <v xml:space="preserve">Pasamuro HD Ø 8"-BxB L=0,80m </v>
          </cell>
        </row>
        <row r="615">
          <cell r="B615" t="str">
            <v xml:space="preserve">Pasamuro HD Ø 8"-BxB L=0,87m </v>
          </cell>
        </row>
        <row r="616">
          <cell r="B616" t="str">
            <v xml:space="preserve">Pasamuro HD Ø 8"-BxB L=3,28m </v>
          </cell>
        </row>
        <row r="617">
          <cell r="B617" t="str">
            <v xml:space="preserve">Pasamuros HD ∅4" ExE L=0,20 m z= 0.10 m </v>
          </cell>
        </row>
        <row r="618">
          <cell r="B618" t="str">
            <v>Pavimento rigido (MR 41 Kg/cm2)</v>
          </cell>
        </row>
        <row r="619">
          <cell r="B619" t="str">
            <v>PENDOLONES Y PERROS</v>
          </cell>
        </row>
        <row r="620">
          <cell r="B620" t="str">
            <v>Perfil C 1.5" x 3/8" - 1"</v>
          </cell>
        </row>
        <row r="621">
          <cell r="B621" t="str">
            <v>Perfil en acero galvanizado 120x60x120 mm</v>
          </cell>
        </row>
        <row r="622">
          <cell r="B622" t="str">
            <v>Perno de anclaje 1/2" L=15 cm</v>
          </cell>
        </row>
        <row r="623">
          <cell r="B623" t="str">
            <v>PERNO KB II - 14134</v>
          </cell>
        </row>
        <row r="624">
          <cell r="B624" t="str">
            <v>Perno para anclaje 1/2 L=15cm</v>
          </cell>
        </row>
        <row r="625">
          <cell r="B625" t="str">
            <v>Pernos de 1/2" en acero (fy = 60.000 PSI) L=0,30 m. (Incluye arandelas y tuercas)</v>
          </cell>
        </row>
        <row r="626">
          <cell r="B626" t="str">
            <v>PHmetro digital</v>
          </cell>
        </row>
        <row r="627">
          <cell r="B627" t="str">
            <v>Piedra de canto rodado</v>
          </cell>
        </row>
        <row r="628">
          <cell r="B628" t="str">
            <v>Piedra Media Zonga</v>
          </cell>
        </row>
        <row r="629">
          <cell r="B629" t="str">
            <v>PIEDRA MEDIANA ZONGA</v>
          </cell>
        </row>
        <row r="630">
          <cell r="B630" t="str">
            <v>PINTURA ALUMOL</v>
          </cell>
        </row>
        <row r="631">
          <cell r="B631" t="str">
            <v>Placa cubierta pozo D=1,50m</v>
          </cell>
        </row>
        <row r="632">
          <cell r="B632" t="str">
            <v>Platina 1/2x1/8"</v>
          </cell>
        </row>
        <row r="633">
          <cell r="B633" t="str">
            <v>PLATINA DE 3"X1/4" EN ACERO A-36</v>
          </cell>
        </row>
        <row r="634">
          <cell r="B634" t="str">
            <v>Platinas 1.5" x 3/8"</v>
          </cell>
        </row>
        <row r="635">
          <cell r="B635" t="str">
            <v>Polietileno Calibre (6)</v>
          </cell>
        </row>
        <row r="636">
          <cell r="B636" t="str">
            <v xml:space="preserve">POLIETILENO CALIBRE 6 </v>
          </cell>
        </row>
        <row r="637">
          <cell r="B637" t="str">
            <v>POLIN DE 2.90*0.05*0.05</v>
          </cell>
        </row>
        <row r="638">
          <cell r="B638" t="str">
            <v>Polín de madera 0.05x0.05x3</v>
          </cell>
        </row>
        <row r="639">
          <cell r="B639" t="str">
            <v>Poste de concreto 12 m x 1050 kg</v>
          </cell>
        </row>
        <row r="640">
          <cell r="B640" t="str">
            <v>Poste de concreto 12 m x 510 kg línea</v>
          </cell>
        </row>
        <row r="641">
          <cell r="B641" t="str">
            <v>Poste de concreto 12 m x 750 kg</v>
          </cell>
        </row>
        <row r="642">
          <cell r="B642" t="str">
            <v>Poste de concreto 8 m x 510 kg línea</v>
          </cell>
        </row>
        <row r="643">
          <cell r="B643" t="str">
            <v>Pruebas medidas de resistividad a tierra y puesta en servicio, incluye instrumento de medida experto eléctrico y ayudante</v>
          </cell>
        </row>
        <row r="644">
          <cell r="B644" t="str">
            <v>Puerta en lamina colroll cal. 12 de 2,5</v>
          </cell>
        </row>
        <row r="645">
          <cell r="B645" t="str">
            <v>Puerta en lamina colroll cal. 18 de 0,9</v>
          </cell>
        </row>
        <row r="646">
          <cell r="B646" t="str">
            <v xml:space="preserve">PUERTA EN LAMINA CR. CAL. 20 DE 2X1, CON LUCETA </v>
          </cell>
        </row>
        <row r="647">
          <cell r="B647" t="str">
            <v>Puerta metálica 200 x 150</v>
          </cell>
        </row>
        <row r="648">
          <cell r="B648" t="str">
            <v>Puerta metalica en lamina clb 18 de 0,6 x 2,11</v>
          </cell>
        </row>
        <row r="649">
          <cell r="B649" t="str">
            <v>Puerta metalica en lamina clb 18 de 0,7 x 2,11</v>
          </cell>
        </row>
        <row r="650">
          <cell r="B650" t="str">
            <v>Puerta metalica en lamina clb 18 de 0,8 x 2,11</v>
          </cell>
        </row>
        <row r="651">
          <cell r="B651" t="str">
            <v>Puerta metalica en lamina clb 18 de 0,9 x 2,11</v>
          </cell>
        </row>
        <row r="652">
          <cell r="B652" t="str">
            <v>Puesta a tierra BT con 2 varillas, Cooper Weld 5/8", 108 m unida con alambre de cobre # 4, cada 3 m en terreno natural para concretar neutor de servicio y línea a tierra de protección de chasís y polos de tierra</v>
          </cell>
        </row>
        <row r="653">
          <cell r="B653" t="str">
            <v>Puesta a tierra pararrayo de media tensión</v>
          </cell>
        </row>
        <row r="654">
          <cell r="B654" t="str">
            <v xml:space="preserve">PUNTILLA </v>
          </cell>
        </row>
        <row r="655">
          <cell r="B655" t="str">
            <v>Puntilla 1"-4"</v>
          </cell>
        </row>
        <row r="656">
          <cell r="B656" t="str">
            <v>PUNTILLA 1`` - 4``</v>
          </cell>
        </row>
        <row r="657">
          <cell r="B657" t="str">
            <v>Punto hidráulico</v>
          </cell>
        </row>
        <row r="658">
          <cell r="B658" t="str">
            <v>Punto Sanitario</v>
          </cell>
        </row>
        <row r="659">
          <cell r="B659" t="str">
            <v>RECEBO SELECCIONADO</v>
          </cell>
        </row>
        <row r="660">
          <cell r="B660" t="str">
            <v>Recolección, cargue de material sobrante en volqueta hasta botadero distancia menor a 3 km. Incluye: herramienta menor, transporte, mano de obra y todo lo necesario para la correcta ejecución de la obra</v>
          </cell>
        </row>
        <row r="661">
          <cell r="B661" t="str">
            <v>REDUCC. EX. BRIDAS (150 a 75mm) 6X3``</v>
          </cell>
        </row>
        <row r="662">
          <cell r="B662" t="str">
            <v>REDUCC. EX. LISOS PVC/AC (50 a 31mm) 2X3/4``</v>
          </cell>
        </row>
        <row r="663">
          <cell r="B663" t="str">
            <v>REDUCCION 3"X2" EN HD EXTREMOS BRIDAS</v>
          </cell>
        </row>
        <row r="664">
          <cell r="B664" t="str">
            <v>REDUCCION 3X2" BRIDADA</v>
          </cell>
        </row>
        <row r="665">
          <cell r="B665" t="str">
            <v>REDUCCION 6" x 3" HD JUNTA HIDRAULICA</v>
          </cell>
        </row>
        <row r="666">
          <cell r="B666" t="str">
            <v>Reducción de 6"x4” en HD extremos bridados</v>
          </cell>
        </row>
        <row r="667">
          <cell r="B667" t="str">
            <v>Reducción HD - PVC/AC 10x8” extremos lisos</v>
          </cell>
        </row>
        <row r="668">
          <cell r="B668" t="str">
            <v>Reducción HD - PVC/AC 12x8” extremos lisos</v>
          </cell>
        </row>
        <row r="669">
          <cell r="B669" t="str">
            <v>Reducción HD - PVC/AC 3x2” extremos lisos</v>
          </cell>
        </row>
        <row r="670">
          <cell r="B670" t="str">
            <v>Reducción HD - PVC/AC 4x2” extremos lisos</v>
          </cell>
        </row>
        <row r="671">
          <cell r="B671" t="str">
            <v>Reducción HD - PVC/AC 4x3” extremos lisos</v>
          </cell>
        </row>
        <row r="672">
          <cell r="B672" t="str">
            <v>Reducción HD - PVC/AC 6x4” extremos lisos</v>
          </cell>
        </row>
        <row r="673">
          <cell r="B673" t="str">
            <v>Reducción HD - PVC/AC 8x3” JH PVC</v>
          </cell>
        </row>
        <row r="674">
          <cell r="B674" t="str">
            <v>Reducción HD - PVC/AC 8x6” extremos lisos</v>
          </cell>
        </row>
        <row r="675">
          <cell r="B675" t="str">
            <v>Reducción HD 10"x6" J.H. PVC</v>
          </cell>
        </row>
        <row r="676">
          <cell r="B676" t="str">
            <v>Reducción HD 6"x3” extremos lisos</v>
          </cell>
        </row>
        <row r="677">
          <cell r="B677" t="str">
            <v>Reducción PVC 10" x 8"</v>
          </cell>
        </row>
        <row r="678">
          <cell r="B678" t="str">
            <v>Reducción PVC 2 1/2" X 2</v>
          </cell>
        </row>
        <row r="679">
          <cell r="B679" t="str">
            <v>Reducción PVC 2" X 1 1/2"</v>
          </cell>
        </row>
        <row r="680">
          <cell r="B680" t="str">
            <v>Reducción PVC 3" X 2 1/2"</v>
          </cell>
        </row>
        <row r="681">
          <cell r="B681" t="str">
            <v>Reducción PVC 3" X 2"</v>
          </cell>
        </row>
        <row r="682">
          <cell r="B682" t="str">
            <v>Reducción PVC 4" X 2 1/2"</v>
          </cell>
        </row>
        <row r="683">
          <cell r="B683" t="str">
            <v>Reducción PVC 4" X 2"</v>
          </cell>
        </row>
        <row r="684">
          <cell r="B684" t="str">
            <v>Reducción PVC 4" X 3"</v>
          </cell>
        </row>
        <row r="685">
          <cell r="B685" t="str">
            <v>Reducción PVC 6 X 4"</v>
          </cell>
        </row>
        <row r="686">
          <cell r="B686" t="str">
            <v>Reducción PVC 6" X 3"</v>
          </cell>
        </row>
        <row r="687">
          <cell r="B687" t="str">
            <v>Reducción PVC 8" X 6"</v>
          </cell>
        </row>
        <row r="688">
          <cell r="B688" t="str">
            <v>REGISTRO CORTINA RED WHITE ROSCADO 1/2"</v>
          </cell>
        </row>
        <row r="689">
          <cell r="B689" t="str">
            <v>Registro de bola 1/2"</v>
          </cell>
        </row>
        <row r="690">
          <cell r="B690" t="str">
            <v>REGISTRO DE CORTE 1"</v>
          </cell>
        </row>
        <row r="691">
          <cell r="B691" t="str">
            <v>REGISTRO DE CORTE 1/2"</v>
          </cell>
        </row>
        <row r="692">
          <cell r="B692" t="str">
            <v>REGISTRO DE CORTE 3/4"</v>
          </cell>
        </row>
        <row r="693">
          <cell r="B693" t="str">
            <v>Registro roscado 3/4"</v>
          </cell>
        </row>
        <row r="694">
          <cell r="B694" t="str">
            <v>Reglilla en acrilico para aforo</v>
          </cell>
        </row>
        <row r="695">
          <cell r="B695" t="str">
            <v>Rejilla metálica de ventilación 0,35 x 0,6</v>
          </cell>
        </row>
        <row r="696">
          <cell r="B696" t="str">
            <v>Rejilla metálica de ventilación 0,35 x 0,7</v>
          </cell>
        </row>
        <row r="697">
          <cell r="B697" t="str">
            <v>Rejilla metálica de ventilación 0,35 x 0,8</v>
          </cell>
        </row>
        <row r="698">
          <cell r="B698" t="str">
            <v>Rejilla metálica de ventilación 0,35 x 0,9</v>
          </cell>
        </row>
        <row r="699">
          <cell r="B699" t="str">
            <v>Relleno con epóxico tipo granete 5 de Red Head o equivalente</v>
          </cell>
        </row>
        <row r="700">
          <cell r="B700" t="str">
            <v>Relleno Tipo 2 – Material seleccionado proveniente de la excavación (Relleno, tapado y apisonado a todo factor, incluye: material seleccionado de la misma excavación, equipos, herramientas y mano de obra)</v>
          </cell>
        </row>
        <row r="701">
          <cell r="B701" t="str">
            <v>Relleno Tipo 7 – Afirmado, tamaño máximo 2”</v>
          </cell>
        </row>
        <row r="702">
          <cell r="B702" t="str">
            <v>Repisa 0,05mx0,10mx3m</v>
          </cell>
        </row>
        <row r="703">
          <cell r="B703" t="str">
            <v>REPISA 0.05x0.10x3 m</v>
          </cell>
        </row>
        <row r="704">
          <cell r="B704" t="str">
            <v>Retiro material sobrante excavacion</v>
          </cell>
        </row>
        <row r="705">
          <cell r="B705" t="str">
            <v>RUEDA MANEJO (150-2000mm) 6-8"</v>
          </cell>
        </row>
        <row r="706">
          <cell r="B706" t="str">
            <v>RUEDA MANEJO (250-400mm) 10-16"</v>
          </cell>
        </row>
        <row r="707">
          <cell r="B707" t="str">
            <v>RUEDA MANEJO (250-400mm) 10-16``</v>
          </cell>
        </row>
        <row r="708">
          <cell r="B708" t="str">
            <v>RUEDA MANEJO (450- 500 - 600mm) 18" - 20" - 24</v>
          </cell>
        </row>
        <row r="709">
          <cell r="B709" t="str">
            <v>Rueda Manejo 10"-12"-14"-16"</v>
          </cell>
        </row>
        <row r="710">
          <cell r="B710" t="str">
            <v>RUEDA MANEJO 2 - 4"</v>
          </cell>
        </row>
        <row r="711">
          <cell r="B711" t="str">
            <v>Rueda Manejo 2"-3"-4"</v>
          </cell>
        </row>
        <row r="712">
          <cell r="B712" t="str">
            <v>RUEDA MANEJO 6 - 8"</v>
          </cell>
        </row>
        <row r="713">
          <cell r="B713" t="str">
            <v>Rueda Manejo 6"-8"</v>
          </cell>
        </row>
        <row r="714">
          <cell r="B714" t="str">
            <v>Salidas de alumbrado con roseta, bombillo de aplique de 30W fluorescente (ahorrador) compacto</v>
          </cell>
        </row>
        <row r="715">
          <cell r="B715" t="str">
            <v>Salidas de alumbrado en pared exterior con pantalla intemperie en aplique</v>
          </cell>
        </row>
        <row r="716">
          <cell r="B716" t="str">
            <v>Salidas de tomacorriente 15A;110V</v>
          </cell>
        </row>
        <row r="717">
          <cell r="B717" t="str">
            <v>Salidas de tomacorriente 20A;220V</v>
          </cell>
        </row>
        <row r="718">
          <cell r="B718" t="str">
            <v>Sika Anchofir 4 (300 cc)</v>
          </cell>
        </row>
        <row r="719">
          <cell r="B719" t="str">
            <v>SIKADUR 32 PRIMER (x 3.0 kg)</v>
          </cell>
        </row>
        <row r="720">
          <cell r="B720" t="str">
            <v>Sikadur Anchorfix</v>
          </cell>
        </row>
        <row r="721">
          <cell r="B721" t="str">
            <v>Sikadur Anchorfix-4 (600 ml)</v>
          </cell>
        </row>
        <row r="722">
          <cell r="B722" t="str">
            <v>SILLA TEE (NOVAFORT)  400X160  16X6``</v>
          </cell>
        </row>
        <row r="723">
          <cell r="B723" t="str">
            <v>SILLA TEE (NOVAFORT) 400X110 16X4``</v>
          </cell>
        </row>
        <row r="724">
          <cell r="B724" t="str">
            <v>SILLA TEE (NOVAFORT) 450X160 18X6``</v>
          </cell>
        </row>
        <row r="725">
          <cell r="B725" t="str">
            <v>SILLA TEE (NOVAFORT) 500X160 20X6``</v>
          </cell>
        </row>
        <row r="726">
          <cell r="B726" t="str">
            <v>SILLA YEE (NOVAFORT)  400X160  16X6``</v>
          </cell>
        </row>
        <row r="727">
          <cell r="B727" t="str">
            <v>SILLA YEE (NOVAFORT) 400X110 16X4``</v>
          </cell>
        </row>
        <row r="728">
          <cell r="B728" t="str">
            <v>SILLA YEE (NOVAFORT) 450X160 18X6``</v>
          </cell>
        </row>
        <row r="729">
          <cell r="B729" t="str">
            <v>SILLA YEE (NOVAFORT) 500X160 20X6``</v>
          </cell>
        </row>
        <row r="730">
          <cell r="B730" t="str">
            <v>Sistema para purga 2" en tubería de PVC de 12" - 160 psi.</v>
          </cell>
        </row>
        <row r="731">
          <cell r="B731" t="str">
            <v>Sistema para ventosa de 2" en tubería PVC de 3" . Incluye te en HD de 3"x2", válvula compuerta elástica bridada de 2" y válvula de ventosa bridada de 2".</v>
          </cell>
        </row>
        <row r="732">
          <cell r="B732" t="str">
            <v>Sistema Ventosa 1/2" (Incluye collar de derivación y ventosa doble acción extremo rosca)</v>
          </cell>
        </row>
        <row r="733">
          <cell r="B733" t="str">
            <v>SOLDADURA 1/8 - METAL</v>
          </cell>
        </row>
        <row r="734">
          <cell r="B734" t="str">
            <v>Soldadura 60.13 de 1/8</v>
          </cell>
        </row>
        <row r="735">
          <cell r="B735" t="str">
            <v>SOLDADURA PVC (1/4 de Gal)</v>
          </cell>
        </row>
        <row r="736">
          <cell r="B736" t="str">
            <v>SOLDADURA PVC 1/4 GLN</v>
          </cell>
        </row>
        <row r="737">
          <cell r="B737" t="str">
            <v xml:space="preserve">Soporte Guia Vastago Compuerta </v>
          </cell>
        </row>
        <row r="738">
          <cell r="B738" t="str">
            <v>Subterránea y canalización PVC 1/2" hasta T y contador kWh</v>
          </cell>
        </row>
        <row r="739">
          <cell r="B739" t="str">
            <v>Suministro e instal. de válvula compuerta elástica HD 3” (inc rueda de manejo, vástago ascendente, extremo brida)</v>
          </cell>
        </row>
        <row r="740">
          <cell r="B740" t="str">
            <v>Suministro e instalación de módulos de sedimentación de ABS con protección para rayos ultravioleta</v>
          </cell>
        </row>
        <row r="741">
          <cell r="B741" t="str">
            <v>Suministro e instalación de tubería PVC para
alcantarillados 4" (inc. nivelación de precisión)</v>
          </cell>
        </row>
        <row r="742">
          <cell r="B742" t="str">
            <v>Suministro e instalación de válvula de altitud 6"</v>
          </cell>
        </row>
        <row r="743">
          <cell r="B743" t="str">
            <v>Suministro Niple HD Ø 2" - B x B ; L= 2000 mm</v>
          </cell>
        </row>
        <row r="744">
          <cell r="B744" t="str">
            <v>Tabla Burra (0.03mx0.30mx3m)</v>
          </cell>
        </row>
        <row r="745">
          <cell r="B745" t="str">
            <v>TABLA BURRA 0.03x0.30x3 m</v>
          </cell>
        </row>
        <row r="746">
          <cell r="B746" t="str">
            <v>TABLA BURRA 2.90*0.25*.03</v>
          </cell>
        </row>
        <row r="747">
          <cell r="B747" t="str">
            <v>Tabla burra de .03x0.3x3</v>
          </cell>
        </row>
        <row r="748">
          <cell r="B748" t="str">
            <v>Tabla burra de 0.03x0.3x3</v>
          </cell>
        </row>
        <row r="749">
          <cell r="B749" t="str">
            <v>Tableta ceramica 20*20</v>
          </cell>
        </row>
        <row r="750">
          <cell r="B750" t="str">
            <v>TABLON</v>
          </cell>
        </row>
        <row r="751">
          <cell r="B751" t="str">
            <v>TABLON GRES</v>
          </cell>
        </row>
        <row r="752">
          <cell r="B752" t="str">
            <v>TAPA HF DE 0.60 TL</v>
          </cell>
        </row>
        <row r="753">
          <cell r="B753" t="str">
            <v>TAPA HF Y ARO BASE TP.</v>
          </cell>
        </row>
        <row r="754">
          <cell r="B754" t="str">
            <v>Tapa MANHOLE 60 CM, CON BISAGRA</v>
          </cell>
        </row>
        <row r="755">
          <cell r="B755" t="str">
            <v>Tapa Seguridad Cierre Permanente</v>
          </cell>
        </row>
        <row r="756">
          <cell r="B756" t="str">
            <v>Tapa y arobase de HF tipo tráfico liviano</v>
          </cell>
        </row>
        <row r="757">
          <cell r="B757" t="str">
            <v>TAPON DE 3"</v>
          </cell>
        </row>
        <row r="758">
          <cell r="B758" t="str">
            <v>Tapón HD – Presión Trabajo 250 PSI extremos lisos para PVC/AC 10”</v>
          </cell>
        </row>
        <row r="759">
          <cell r="B759" t="str">
            <v>Tapón HD – Presión Trabajo 250 PSI extremos lisos para PVC/AC 12”</v>
          </cell>
        </row>
        <row r="760">
          <cell r="B760" t="str">
            <v>Tapón HD – Presión Trabajo 250 PSI extremos lisos para PVC/AC 2”</v>
          </cell>
        </row>
        <row r="761">
          <cell r="B761" t="str">
            <v>Tapón HD – Presión Trabajo 250 PSI extremos lisos para PVC/AC 3”</v>
          </cell>
        </row>
        <row r="762">
          <cell r="B762" t="str">
            <v>Tapón HD – Presión Trabajo 250 PSI extremos lisos para PVC/AC 4”</v>
          </cell>
        </row>
        <row r="763">
          <cell r="B763" t="str">
            <v>Tapón HD – Presión Trabajo 250 PSI extremos lisos para PVC/AC 6”</v>
          </cell>
        </row>
        <row r="764">
          <cell r="B764" t="str">
            <v>Tapón HD – Presión Trabajo 250 PSI extremos lisos para PVC/AC 8”</v>
          </cell>
        </row>
        <row r="765">
          <cell r="B765" t="str">
            <v>Tapón PVC – 2 1/2”</v>
          </cell>
        </row>
        <row r="766">
          <cell r="B766" t="str">
            <v>Tapón PVC – 2”</v>
          </cell>
        </row>
        <row r="767">
          <cell r="B767" t="str">
            <v>Tapón PVC – 3”</v>
          </cell>
        </row>
        <row r="768">
          <cell r="B768" t="str">
            <v>Tapón PVC – 4”</v>
          </cell>
        </row>
        <row r="769">
          <cell r="B769" t="str">
            <v>Tapón PVC – 6”</v>
          </cell>
        </row>
        <row r="770">
          <cell r="B770" t="str">
            <v>Tapón PVC – 8”</v>
          </cell>
        </row>
        <row r="771">
          <cell r="B771" t="str">
            <v>Tapón PVC – Presión E.L. 2”</v>
          </cell>
        </row>
        <row r="772">
          <cell r="B772" t="str">
            <v>Tapón PVC – Unión Platino  3”</v>
          </cell>
        </row>
        <row r="773">
          <cell r="B773" t="str">
            <v>Tapón PVC – Unión Platino 4”</v>
          </cell>
        </row>
        <row r="774">
          <cell r="B774" t="str">
            <v>Tapón PVC – Unión Platino 6”</v>
          </cell>
        </row>
        <row r="775">
          <cell r="B775" t="str">
            <v>Tapón PVC – Unión Platino 8”</v>
          </cell>
        </row>
        <row r="776">
          <cell r="B776" t="str">
            <v>Tapon roscado (18mm) 3/4"</v>
          </cell>
        </row>
        <row r="777">
          <cell r="B777" t="str">
            <v>TAPON ROSCADO (25mm) 1``</v>
          </cell>
        </row>
        <row r="778">
          <cell r="B778" t="str">
            <v>TAPON TUB.PVC/AC (18mm) 3/4``</v>
          </cell>
        </row>
        <row r="779">
          <cell r="B779" t="str">
            <v>TAPON TUB.PVC/AC (25mm) 1`</v>
          </cell>
        </row>
        <row r="780">
          <cell r="B780" t="str">
            <v xml:space="preserve">Te HD –  PVC/AC 10x10” extremos lisos </v>
          </cell>
        </row>
        <row r="781">
          <cell r="B781" t="str">
            <v xml:space="preserve">Te HD –  PVC/AC 6x4” extremos lisos </v>
          </cell>
        </row>
        <row r="782">
          <cell r="B782" t="str">
            <v xml:space="preserve">Te HD –  PVC/AC 8x6” extremos lisos </v>
          </cell>
        </row>
        <row r="783">
          <cell r="B783" t="str">
            <v>Te HD – PVC/AC 10x10” extremos bridados</v>
          </cell>
        </row>
        <row r="784">
          <cell r="B784" t="str">
            <v>Te HD – PVC/AC 10x2” extremos bridados</v>
          </cell>
        </row>
        <row r="785">
          <cell r="B785" t="str">
            <v>Te HD – PVC/AC 10x2” extremos lisos</v>
          </cell>
        </row>
        <row r="786">
          <cell r="B786" t="str">
            <v>Te HD – PVC/AC 10x3” extremos bridados</v>
          </cell>
        </row>
        <row r="787">
          <cell r="B787" t="str">
            <v>Te HD – PVC/AC 10x4” extremos bridados</v>
          </cell>
        </row>
        <row r="788">
          <cell r="B788" t="str">
            <v>Te HD – PVC/AC 10x6” extremos bridados</v>
          </cell>
        </row>
        <row r="789">
          <cell r="B789" t="str">
            <v>Te HD – PVC/AC 10x6” extremos lisos</v>
          </cell>
        </row>
        <row r="790">
          <cell r="B790" t="str">
            <v>Te HD – PVC/AC 10x8” extremos bridados</v>
          </cell>
        </row>
        <row r="791">
          <cell r="B791" t="str">
            <v>Te HD – PVC/AC 12x12” extremos bridados</v>
          </cell>
        </row>
        <row r="792">
          <cell r="B792" t="str">
            <v>Te HD – PVC/AC 16x10” extremos lisos</v>
          </cell>
        </row>
        <row r="793">
          <cell r="B793" t="str">
            <v>Te HD – PVC/AC 16x6” extremos lisos</v>
          </cell>
        </row>
        <row r="794">
          <cell r="B794" t="str">
            <v>Te HD – PVC/AC 3x2” extremos bridados</v>
          </cell>
        </row>
        <row r="795">
          <cell r="B795" t="str">
            <v>Te HD – PVC/AC 4x2” extremos bridados</v>
          </cell>
        </row>
        <row r="796">
          <cell r="B796" t="str">
            <v>Te HD – PVC/AC 4x3” extremos bridados</v>
          </cell>
        </row>
        <row r="797">
          <cell r="B797" t="str">
            <v>Te HD – PVC/AC 4x4” extremos bridados</v>
          </cell>
        </row>
        <row r="798">
          <cell r="B798" t="str">
            <v>Te HD – PVC/AC 6x2” extremos bridados</v>
          </cell>
        </row>
        <row r="799">
          <cell r="B799" t="str">
            <v>Te HD – PVC/AC 6x3” extremos bridados</v>
          </cell>
        </row>
        <row r="800">
          <cell r="B800" t="str">
            <v>Te HD – PVC/AC 6x3” extremos lisos</v>
          </cell>
        </row>
        <row r="801">
          <cell r="B801" t="str">
            <v>Te HD – PVC/AC 6x4” extremos bridados</v>
          </cell>
        </row>
        <row r="802">
          <cell r="B802" t="str">
            <v>Te HD – PVC/AC 6x6” extremos bridados</v>
          </cell>
        </row>
        <row r="803">
          <cell r="B803" t="str">
            <v>Te HD – PVC/AC 6x6” extremos lisos</v>
          </cell>
        </row>
        <row r="804">
          <cell r="B804" t="str">
            <v>Te HD – PVC/AC 8x2” extremos bridados</v>
          </cell>
        </row>
        <row r="805">
          <cell r="B805" t="str">
            <v>Te HD – PVC/AC 8x3” extremos bridados</v>
          </cell>
        </row>
        <row r="806">
          <cell r="B806" t="str">
            <v>Te HD – PVC/AC 8x3” extremos lisos</v>
          </cell>
        </row>
        <row r="807">
          <cell r="B807" t="str">
            <v>Te HD – PVC/AC 8x4” extremos bridados</v>
          </cell>
        </row>
        <row r="808">
          <cell r="B808" t="str">
            <v>Te HD – PVC/AC 8x4” extremos lisos</v>
          </cell>
        </row>
        <row r="809">
          <cell r="B809" t="str">
            <v>Te HD – PVC/AC 8x6” extremos bridados</v>
          </cell>
        </row>
        <row r="810">
          <cell r="B810" t="str">
            <v>Te HD – PVC/AC 8x8” extremos bridados</v>
          </cell>
        </row>
        <row r="811">
          <cell r="B811" t="str">
            <v>Te HD – PVC/AC 8x8” extremos lisos</v>
          </cell>
        </row>
        <row r="812">
          <cell r="B812" t="str">
            <v>TE HD EXTREMOS LISOS 10" Y BRIDADO 2"</v>
          </cell>
        </row>
        <row r="813">
          <cell r="B813" t="str">
            <v>TE HD EXTREMOS LISOS 6" Y BRIDADO 2"</v>
          </cell>
        </row>
        <row r="814">
          <cell r="B814" t="str">
            <v>Te PVC –   3”</v>
          </cell>
        </row>
        <row r="815">
          <cell r="B815" t="str">
            <v>Te PVC –   3x2x2”</v>
          </cell>
        </row>
        <row r="816">
          <cell r="B816" t="str">
            <v>Te PVC –   3x2x3”</v>
          </cell>
        </row>
        <row r="817">
          <cell r="B817" t="str">
            <v>Te PVC –   4x2x4”</v>
          </cell>
        </row>
        <row r="818">
          <cell r="B818" t="str">
            <v>Te PVC  Unión platino 2 1/2"</v>
          </cell>
        </row>
        <row r="819">
          <cell r="B819" t="str">
            <v>Te PVC  Unión platino 6"</v>
          </cell>
        </row>
        <row r="820">
          <cell r="B820" t="str">
            <v>Te PVC  Unión platino 6x4"</v>
          </cell>
        </row>
        <row r="821">
          <cell r="B821" t="str">
            <v>Te PVC 2”</v>
          </cell>
        </row>
        <row r="822">
          <cell r="B822" t="str">
            <v xml:space="preserve">Te PVC Unión platino 1 1/2" </v>
          </cell>
        </row>
        <row r="823">
          <cell r="B823" t="str">
            <v xml:space="preserve">Te PVC Unión platino 2" </v>
          </cell>
        </row>
        <row r="824">
          <cell r="B824" t="str">
            <v xml:space="preserve">Te PVC Unión platino 3" </v>
          </cell>
        </row>
        <row r="825">
          <cell r="B825" t="str">
            <v xml:space="preserve">Te PVC Unión platino 3x2" </v>
          </cell>
        </row>
        <row r="826">
          <cell r="B826" t="str">
            <v xml:space="preserve">Te PVC Unión platino 4" </v>
          </cell>
        </row>
        <row r="827">
          <cell r="B827" t="str">
            <v xml:space="preserve">Te PVC Unión platino 4x2" </v>
          </cell>
        </row>
        <row r="828">
          <cell r="B828" t="str">
            <v xml:space="preserve">Te PVC Unión platino 4x3" </v>
          </cell>
        </row>
        <row r="829">
          <cell r="B829" t="str">
            <v xml:space="preserve">Te PVC Unión platino 6x3" </v>
          </cell>
        </row>
        <row r="830">
          <cell r="B830" t="str">
            <v>Te reducida PVC  Unión platino 3x2 1/2"</v>
          </cell>
        </row>
        <row r="831">
          <cell r="B831" t="str">
            <v>TEE EXT. JUN.RAPIDA PVC (75x50mm) 3X2``</v>
          </cell>
        </row>
        <row r="832">
          <cell r="B832" t="str">
            <v>TEE EXT. LISO PVC/AC (100x75mm) 4X3``</v>
          </cell>
        </row>
        <row r="833">
          <cell r="B833" t="str">
            <v>TEE EXT. LISO PVC/AC (150x75mm) 6X3``</v>
          </cell>
        </row>
        <row r="834">
          <cell r="B834" t="str">
            <v>TEE EXT. LISO PVC/AC (200x75mm) 8X3``</v>
          </cell>
        </row>
        <row r="835">
          <cell r="B835" t="str">
            <v>Tee H.D. Presión Trabajo 250PSI- BxB (3x3")</v>
          </cell>
        </row>
        <row r="836">
          <cell r="B836" t="str">
            <v xml:space="preserve">Tee HD 10" X 10" (250mmx250mm)  </v>
          </cell>
        </row>
        <row r="837">
          <cell r="B837" t="str">
            <v xml:space="preserve">Tee HD 10" X 2" (250mmx50mm)  </v>
          </cell>
        </row>
        <row r="838">
          <cell r="B838" t="str">
            <v xml:space="preserve">TEE HD 10" X 2" BRIDADA (254x50mm) </v>
          </cell>
        </row>
        <row r="839">
          <cell r="B839" t="str">
            <v xml:space="preserve">TEE HD 10" X 3" BRIDADA (254x75mm) </v>
          </cell>
        </row>
        <row r="840">
          <cell r="B840" t="str">
            <v xml:space="preserve">Tee HD 10" X 4" (250mmx100mm)  </v>
          </cell>
        </row>
        <row r="841">
          <cell r="B841" t="str">
            <v xml:space="preserve">TEE HD 10" X 4" BRIDADA (250x100mm) </v>
          </cell>
        </row>
        <row r="842">
          <cell r="B842" t="str">
            <v xml:space="preserve">TEE HD 10" X 6" BRIDADA (250x160mm) </v>
          </cell>
        </row>
        <row r="843">
          <cell r="B843" t="str">
            <v xml:space="preserve">Tee HD 10" X 8" (250mmx200mm)  </v>
          </cell>
        </row>
        <row r="844">
          <cell r="B844" t="str">
            <v xml:space="preserve">TEE HD 3" X 2" BRIDADA (200x50mm)  </v>
          </cell>
        </row>
        <row r="845">
          <cell r="B845" t="str">
            <v xml:space="preserve">Tee HD 3" X 3" (75mmx75mm)  </v>
          </cell>
        </row>
        <row r="846">
          <cell r="B846" t="str">
            <v xml:space="preserve">Tee HD 4" X 2" (100mmx50mm)  </v>
          </cell>
        </row>
        <row r="847">
          <cell r="B847" t="str">
            <v xml:space="preserve">TEE HD 4" X 2" BRIDADA (200x50mm)  </v>
          </cell>
        </row>
        <row r="848">
          <cell r="B848" t="str">
            <v>TEE HD 4" X 3" BRIDADA</v>
          </cell>
        </row>
        <row r="849">
          <cell r="B849" t="str">
            <v xml:space="preserve">Tee HD 6" X 2" (150mmx50mm)  </v>
          </cell>
        </row>
        <row r="850">
          <cell r="B850" t="str">
            <v xml:space="preserve">TEE HD 6" X 2" BRIDADA (200x50mm)  </v>
          </cell>
        </row>
        <row r="851">
          <cell r="B851" t="str">
            <v xml:space="preserve">Tee HD 6" X 3" (150mmx75mm)  </v>
          </cell>
        </row>
        <row r="852">
          <cell r="B852" t="str">
            <v xml:space="preserve">Tee HD 6" X 3/4" </v>
          </cell>
        </row>
        <row r="853">
          <cell r="B853" t="str">
            <v xml:space="preserve">Tee HD 6" X 4" (150mmx100mm)  </v>
          </cell>
        </row>
        <row r="854">
          <cell r="B854" t="str">
            <v xml:space="preserve">Tee HD 6" X 6" (150mmx150mm)  </v>
          </cell>
        </row>
        <row r="855">
          <cell r="B855" t="str">
            <v xml:space="preserve">Tee HD 8" X 2" (200mmx50mm)  </v>
          </cell>
        </row>
        <row r="856">
          <cell r="B856" t="str">
            <v xml:space="preserve">TEE HD 8" X 2" BRIDADA (200x50mm)  </v>
          </cell>
        </row>
        <row r="857">
          <cell r="B857" t="str">
            <v>TEE HD EXT. LISO 10" PARA PVC X BRIDA 2" (250x50mm) 10X2"</v>
          </cell>
        </row>
        <row r="858">
          <cell r="B858" t="str">
            <v>TEE HD EXT. LISO 12" PARA PVC X BRIDA 3" (275x75mm) 12X3"</v>
          </cell>
        </row>
        <row r="859">
          <cell r="B859" t="str">
            <v>TEE HD EXT. LISO 3" PARA PVC X BRIDA 2" (75x50mm) 3X2"</v>
          </cell>
        </row>
        <row r="860">
          <cell r="B860" t="str">
            <v>TEE HD EXT. LISO 4" PARA PVC X BRIDA 2" (100x50mm) 6X2"</v>
          </cell>
        </row>
        <row r="861">
          <cell r="B861" t="str">
            <v>TEE HD EXT. LISO 6" PARA PVC X BRIDA 2" (160x50mm) 6X2"</v>
          </cell>
        </row>
        <row r="862">
          <cell r="B862" t="str">
            <v>TEE HD EXT. LISO 8" PARA PVC X BRIDA 2" (200x50mm) 8X2"</v>
          </cell>
        </row>
        <row r="863">
          <cell r="B863" t="str">
            <v>Tee HD Extremo Liso 10" para PVC x Brida 2" (250x100mm) 10"X4"</v>
          </cell>
        </row>
        <row r="864">
          <cell r="B864" t="str">
            <v>Tee HD Extremo Liso 4" para PVC x Brida 2" (100x50mm) 4"X2"</v>
          </cell>
        </row>
        <row r="865">
          <cell r="B865" t="str">
            <v>Tee HD Extremo Liso 6" para PVC x Brida 2" (160x50mm) 6"X2"</v>
          </cell>
        </row>
        <row r="866">
          <cell r="B866" t="str">
            <v>Tee HD Extremo Liso 6" para PVC x Brida 3/4"</v>
          </cell>
        </row>
        <row r="867">
          <cell r="B867" t="str">
            <v>Tee HD Extremo Liso 6" para PVC x Brida 4" (160x100mm) 6"X4"</v>
          </cell>
        </row>
        <row r="868">
          <cell r="B868" t="str">
            <v>Tee HD Extremo Liso 8" para PVC x Brida 2" (200x100mm) 8"X4"</v>
          </cell>
        </row>
        <row r="869">
          <cell r="B869" t="str">
            <v>TEFLON</v>
          </cell>
        </row>
        <row r="870">
          <cell r="B870" t="str">
            <v>Teja AJOVER termoacustica</v>
          </cell>
        </row>
        <row r="871">
          <cell r="B871" t="str">
            <v>Teja ondulada 1000 No. 8</v>
          </cell>
        </row>
        <row r="872">
          <cell r="B872" t="str">
            <v>Teja Traslucida No 6 (1,83x0,92m)</v>
          </cell>
        </row>
        <row r="873">
          <cell r="B873" t="str">
            <v>Templete directo a tierra media tensión</v>
          </cell>
        </row>
        <row r="874">
          <cell r="B874" t="str">
            <v>Termometro -10 +420ºC Silver Brand o similar</v>
          </cell>
        </row>
        <row r="875">
          <cell r="B875" t="str">
            <v>TORNILLERÍA COMPUERTA DESLIZ. H.D. x JGO</v>
          </cell>
        </row>
        <row r="876">
          <cell r="B876" t="str">
            <v>Tornillo autoperforante</v>
          </cell>
        </row>
        <row r="877">
          <cell r="B877" t="str">
            <v>Tornillo fijador de ala</v>
          </cell>
        </row>
        <row r="878">
          <cell r="B878" t="str">
            <v>Traje proteccion quimicos</v>
          </cell>
        </row>
        <row r="879">
          <cell r="B879" t="str">
            <v>Transformador de 5 kVA 2F3H</v>
          </cell>
        </row>
        <row r="880">
          <cell r="B880" t="str">
            <v>Tubería (U. Platino) RDE  13.5   (315 PSI) 4``</v>
          </cell>
        </row>
        <row r="881">
          <cell r="B881" t="str">
            <v>Tubería (U. Platino) RDE  13.5   (315 PSI) 6``</v>
          </cell>
        </row>
        <row r="882">
          <cell r="B882" t="str">
            <v>Tubería (U. Platino) RDE  13.5   (315 PSI) 8``</v>
          </cell>
        </row>
        <row r="883">
          <cell r="B883" t="str">
            <v>Tuberia (U. Platino) RDE 32,5 (10")</v>
          </cell>
        </row>
        <row r="884">
          <cell r="B884" t="str">
            <v>Tuberia (U. Platino) RDE 32,5 (8")</v>
          </cell>
        </row>
        <row r="885">
          <cell r="B885" t="str">
            <v>TUBERIA (U. PLATINO) RDE21  10``</v>
          </cell>
        </row>
        <row r="886">
          <cell r="B886" t="str">
            <v>TUBERIA (U. PLATINO) RDE21  12``</v>
          </cell>
        </row>
        <row r="887">
          <cell r="B887" t="str">
            <v>TUBERIA (U. PLATINO) RDE21  14``</v>
          </cell>
        </row>
        <row r="888">
          <cell r="B888" t="str">
            <v>TUBERIA (U. PLATINO) RDE21  16``</v>
          </cell>
        </row>
        <row r="889">
          <cell r="B889" t="str">
            <v>TUBERIA (U. PLATINO) RDE21  18``</v>
          </cell>
        </row>
        <row r="890">
          <cell r="B890" t="str">
            <v>TUBERIA (U. PLATINO) RDE21  2.1/2``</v>
          </cell>
        </row>
        <row r="891">
          <cell r="B891" t="str">
            <v>TUBERIA (U. PLATINO) RDE21  2``</v>
          </cell>
        </row>
        <row r="892">
          <cell r="B892" t="str">
            <v>TUBERIA (U. PLATINO) RDE21  20``</v>
          </cell>
        </row>
        <row r="893">
          <cell r="B893" t="str">
            <v>TUBERIA (U. PLATINO) RDE21  3``</v>
          </cell>
        </row>
        <row r="894">
          <cell r="B894" t="str">
            <v>TUBERIA (U. PLATINO) RDE21  3``</v>
          </cell>
        </row>
        <row r="895">
          <cell r="B895" t="str">
            <v>TUBERIA (U. PLATINO) RDE21  4``</v>
          </cell>
        </row>
        <row r="896">
          <cell r="B896" t="str">
            <v>TUBERIA (U. PLATINO) RDE21  6``</v>
          </cell>
        </row>
        <row r="897">
          <cell r="B897" t="str">
            <v>TUBERIA (U. PLATINO) RDE21  8``</v>
          </cell>
        </row>
        <row r="898">
          <cell r="B898" t="str">
            <v>TUBERIA (U. PLATINO) RDE26  10``</v>
          </cell>
        </row>
        <row r="899">
          <cell r="B899" t="str">
            <v>TUBERIA (U. PLATINO) RDE26  12``</v>
          </cell>
        </row>
        <row r="900">
          <cell r="B900" t="str">
            <v>TUBERIA (U. PLATINO) RDE26  14``</v>
          </cell>
        </row>
        <row r="901">
          <cell r="B901" t="str">
            <v>TUBERIA (U. PLATINO) RDE26  16``</v>
          </cell>
        </row>
        <row r="902">
          <cell r="B902" t="str">
            <v>TUBERIA (U. PLATINO) RDE26  18``</v>
          </cell>
        </row>
        <row r="903">
          <cell r="B903" t="str">
            <v>TUBERIA (U. PLATINO) RDE26  2.1/2``</v>
          </cell>
        </row>
        <row r="904">
          <cell r="B904" t="str">
            <v>TUBERIA (U. PLATINO) RDE26  2``</v>
          </cell>
        </row>
        <row r="905">
          <cell r="B905" t="str">
            <v>TUBERIA (U. PLATINO) RDE26  20``</v>
          </cell>
        </row>
        <row r="906">
          <cell r="B906" t="str">
            <v>TUBERIA (U. PLATINO) RDE26  3``</v>
          </cell>
        </row>
        <row r="907">
          <cell r="B907" t="str">
            <v>TUBERIA (U. PLATINO) RDE26  4``</v>
          </cell>
        </row>
        <row r="908">
          <cell r="B908" t="str">
            <v>TUBERIA (U. PLATINO) RDE26  6``</v>
          </cell>
        </row>
        <row r="909">
          <cell r="B909" t="str">
            <v>TUBERIA (U. PLATINO) RDE26  8``</v>
          </cell>
        </row>
        <row r="910">
          <cell r="B910" t="str">
            <v>Tuberia (U. Platino) RDE26 (4")</v>
          </cell>
        </row>
        <row r="911">
          <cell r="B911" t="str">
            <v>Tuberia (U. Platino) RDE26 (6")</v>
          </cell>
        </row>
        <row r="912">
          <cell r="B912" t="str">
            <v>TUBERIA (U. PLATINO) RDE32.5  10``</v>
          </cell>
        </row>
        <row r="913">
          <cell r="B913" t="str">
            <v>TUBERIA (U. PLATINO) RDE32.5  12``</v>
          </cell>
        </row>
        <row r="914">
          <cell r="B914" t="str">
            <v>TUBERIA (U. PLATINO) RDE32.5  14``</v>
          </cell>
        </row>
        <row r="915">
          <cell r="B915" t="str">
            <v>TUBERIA (U. PLATINO) RDE32.5  16``</v>
          </cell>
        </row>
        <row r="916">
          <cell r="B916" t="str">
            <v>TUBERIA (U. PLATINO) RDE32.5  18``</v>
          </cell>
        </row>
        <row r="917">
          <cell r="B917" t="str">
            <v>TUBERIA (U. PLATINO) RDE32.5  20``</v>
          </cell>
        </row>
        <row r="918">
          <cell r="B918" t="str">
            <v>TUBERIA (U. PLATINO) RDE32.5  3``</v>
          </cell>
        </row>
        <row r="919">
          <cell r="B919" t="str">
            <v>TUBERIA (U. PLATINO) RDE32.5  4``</v>
          </cell>
        </row>
        <row r="920">
          <cell r="B920" t="str">
            <v>TUBERIA (U. PLATINO) RDE32.5  6``</v>
          </cell>
        </row>
        <row r="921">
          <cell r="B921" t="str">
            <v>TUBERIA (U. PLATINO) RDE32.5  8``</v>
          </cell>
        </row>
        <row r="922">
          <cell r="B922" t="str">
            <v>TUBERIA (U. PLATINO) RDE41  10``</v>
          </cell>
        </row>
        <row r="923">
          <cell r="B923" t="str">
            <v>TUBERIA (U. PLATINO) RDE41  12``</v>
          </cell>
        </row>
        <row r="924">
          <cell r="B924" t="str">
            <v>TUBERIA (U. PLATINO) RDE41  14``</v>
          </cell>
        </row>
        <row r="925">
          <cell r="B925" t="str">
            <v>TUBERIA (U. PLATINO) RDE41  16``</v>
          </cell>
        </row>
        <row r="926">
          <cell r="B926" t="str">
            <v>TUBERIA (U. PLATINO) RDE41  18``</v>
          </cell>
        </row>
        <row r="927">
          <cell r="B927" t="str">
            <v>TUBERIA (U. PLATINO) RDE41  20``</v>
          </cell>
        </row>
        <row r="928">
          <cell r="B928" t="str">
            <v>TUBERIA (U. PLATINO) RDE41  4``</v>
          </cell>
        </row>
        <row r="929">
          <cell r="B929" t="str">
            <v>TUBERIA (U. PLATINO) RDE41  6``</v>
          </cell>
        </row>
        <row r="930">
          <cell r="B930" t="str">
            <v>TUBERIA (U. PLATINO) RDE41  8``</v>
          </cell>
        </row>
        <row r="931">
          <cell r="B931" t="str">
            <v>Tubería alcant. concreto simple 150mm 6`` junta espigo campana y empaque de caucho</v>
          </cell>
        </row>
        <row r="932">
          <cell r="B932" t="str">
            <v>Tubería alcant. concreto simple 200mm 8`` junta espigo campana y empaque de caucho</v>
          </cell>
        </row>
        <row r="933">
          <cell r="B933" t="str">
            <v>Tubería alcant. concreto simple 250mm 10`` junta espigo campana y empaque de caucho</v>
          </cell>
        </row>
        <row r="934">
          <cell r="B934" t="str">
            <v>Tubería alcant. concreto simple 315mm 12`` junta espigo campana y empaque de caucho</v>
          </cell>
        </row>
        <row r="935">
          <cell r="B935" t="str">
            <v>Tubería alcant. PVC (Novafort) 100mm 4``</v>
          </cell>
        </row>
        <row r="936">
          <cell r="B936" t="str">
            <v>Tubería alcant. PVC (Novafort) 160mm 6``</v>
          </cell>
        </row>
        <row r="937">
          <cell r="B937" t="str">
            <v>TUBERIA ALCANT. PVC (NOVAFORT) 200mm 8``</v>
          </cell>
        </row>
        <row r="938">
          <cell r="B938" t="str">
            <v>Tubería alcant. PVC (Novafort) 200mm 8``</v>
          </cell>
        </row>
        <row r="939">
          <cell r="B939" t="str">
            <v>Tubería alcant. PVC (Novafort) 250mm 10``</v>
          </cell>
        </row>
        <row r="940">
          <cell r="B940" t="str">
            <v>Tubería alcant. PVC (Novafort) 315mm 12``</v>
          </cell>
        </row>
        <row r="941">
          <cell r="B941" t="str">
            <v>Tubería alcant. PVC (Novafort) 355mm 14``</v>
          </cell>
        </row>
        <row r="942">
          <cell r="B942" t="str">
            <v>Tubería alcant. PVC (Novafort) 400mm 16``</v>
          </cell>
        </row>
        <row r="943">
          <cell r="B943" t="str">
            <v>Tubería alcant. PVC (Novafort) 450mm 18``</v>
          </cell>
        </row>
        <row r="944">
          <cell r="B944" t="str">
            <v>Tubería alcant. PVC (Novafort) 500mm 20``</v>
          </cell>
        </row>
        <row r="945">
          <cell r="B945" t="str">
            <v>Tubería alcant. PVC (Novaloc)  610mm 24``</v>
          </cell>
        </row>
        <row r="946">
          <cell r="B946" t="str">
            <v>Tubería alcant. PVC (Novaloc) 27``</v>
          </cell>
        </row>
        <row r="947">
          <cell r="B947" t="str">
            <v>Tubería alcant. PVC (Novaloc) 30``</v>
          </cell>
        </row>
        <row r="948">
          <cell r="B948" t="str">
            <v>Tubería alcant. PVC (Novaloc) 33``</v>
          </cell>
        </row>
        <row r="949">
          <cell r="B949" t="str">
            <v>Tubería alcant. PVC (Novaloc) 36``</v>
          </cell>
        </row>
        <row r="950">
          <cell r="B950" t="str">
            <v>Tubería alcant. PVC (Novaloc) 39``</v>
          </cell>
        </row>
        <row r="951">
          <cell r="B951" t="str">
            <v>Tubería alcant. PVC (Novaloc) 42``</v>
          </cell>
        </row>
        <row r="952">
          <cell r="B952" t="str">
            <v>Tubería alcant. PVC (Novaloc) 45``</v>
          </cell>
        </row>
        <row r="953">
          <cell r="B953" t="str">
            <v>Tubería alcant. PVC (Novaloc) 48``</v>
          </cell>
        </row>
        <row r="954">
          <cell r="B954" t="str">
            <v>Tubería alcant. PVC (Novaloc) 51``</v>
          </cell>
        </row>
        <row r="955">
          <cell r="B955" t="str">
            <v>Tubería alcant. PVC (Novaloc) 54``</v>
          </cell>
        </row>
        <row r="956">
          <cell r="B956" t="str">
            <v>Tubería alcant. PVC (Novaloc) 57``</v>
          </cell>
        </row>
        <row r="957">
          <cell r="B957" t="str">
            <v>Tubería alcant. PVC (Novaloc) 60``</v>
          </cell>
        </row>
        <row r="958">
          <cell r="B958" t="str">
            <v>TUBERIA ALCANT. PVC 100 mm 4``</v>
          </cell>
        </row>
        <row r="959">
          <cell r="B959" t="str">
            <v>Tuberia alcantarillado</v>
          </cell>
        </row>
        <row r="960">
          <cell r="B960" t="str">
            <v>TUBERIA CONCRETO ACUED. ESPIGO CAMPANA 10"</v>
          </cell>
        </row>
        <row r="961">
          <cell r="B961" t="str">
            <v>TUBERIA CONCRETO ACUED. ESPIGO CAMPANA 14"</v>
          </cell>
        </row>
        <row r="962">
          <cell r="B962" t="str">
            <v xml:space="preserve">Tuberia en acero ASTM A-53 SCH 40 10" </v>
          </cell>
        </row>
        <row r="963">
          <cell r="B963" t="str">
            <v xml:space="preserve">Tuberia en acero ASTM A-53 SCH 40 12" </v>
          </cell>
        </row>
        <row r="964">
          <cell r="B964" t="str">
            <v xml:space="preserve">Tuberia en acero ASTM A-53 SCH 40 14" </v>
          </cell>
        </row>
        <row r="965">
          <cell r="B965" t="str">
            <v xml:space="preserve">Tuberia en acero ASTM A-53 SCH 40 3" </v>
          </cell>
        </row>
        <row r="966">
          <cell r="B966" t="str">
            <v xml:space="preserve">Tuberia en acero ASTM A-53 SCH 40 4" </v>
          </cell>
        </row>
        <row r="967">
          <cell r="B967" t="str">
            <v xml:space="preserve">Tuberia en acero ASTM A-53 SCH 40 6" </v>
          </cell>
        </row>
        <row r="968">
          <cell r="B968" t="str">
            <v xml:space="preserve">Tuberia en acero ASTM A-53 SCH 40 8" </v>
          </cell>
        </row>
        <row r="969">
          <cell r="B969" t="str">
            <v>Tuberia en H.D 10"(250mm)</v>
          </cell>
        </row>
        <row r="970">
          <cell r="B970" t="str">
            <v>Tuberia en H.D 12"(300mm)</v>
          </cell>
        </row>
        <row r="971">
          <cell r="B971" t="str">
            <v>Tuberia en HD de Ø 1 1/4"</v>
          </cell>
        </row>
        <row r="972">
          <cell r="B972" t="str">
            <v>TUBERIA PF+UAD RDE9  1/2``</v>
          </cell>
        </row>
        <row r="973">
          <cell r="B973" t="str">
            <v>TUBERIA PVC ACUED. PRES. EXT. LISOS RDE11  3/4"</v>
          </cell>
        </row>
        <row r="974">
          <cell r="B974" t="str">
            <v>TUBERIA PVC ACUED. PRES. EXT. LISOS RDE13.5  1"</v>
          </cell>
        </row>
        <row r="975">
          <cell r="B975" t="str">
            <v>TUBERIA PVC ACUED. PRES. EXT. LISOS RDE13.5  1/2"</v>
          </cell>
        </row>
        <row r="976">
          <cell r="B976" t="str">
            <v>TUBERIA PVC ACUED. PRES. EXT. LISOS RDE21  1 1/2"</v>
          </cell>
        </row>
        <row r="977">
          <cell r="B977" t="str">
            <v>TUBERIA PVC ACUED. PRES. EXT. LISOS RDE21  1 1/4"</v>
          </cell>
        </row>
        <row r="978">
          <cell r="B978" t="str">
            <v>TUBERIA PVC ACUED. PRES. EXT. LISOS RDE21  1"</v>
          </cell>
        </row>
        <row r="979">
          <cell r="B979" t="str">
            <v>TUBERIA PVC ACUED. PRES. EXT. LISOS RDE21  2"</v>
          </cell>
        </row>
        <row r="980">
          <cell r="B980" t="str">
            <v>TUBERIA PVC ACUED. PRES. EXT. LISOS RDE21  3/4"</v>
          </cell>
        </row>
        <row r="981">
          <cell r="B981" t="str">
            <v>TUBERIA PVC ACUED. PRES. EXT. LISOS RDE9  1/2"</v>
          </cell>
        </row>
        <row r="982">
          <cell r="B982" t="str">
            <v>Tuberia PVC corrugada 4"</v>
          </cell>
        </row>
        <row r="983">
          <cell r="B983" t="str">
            <v>Tuberia PVC corrugada 8"</v>
          </cell>
        </row>
        <row r="984">
          <cell r="B984" t="str">
            <v>Tuberia PVC Novafort 10" (250m)</v>
          </cell>
        </row>
        <row r="985">
          <cell r="B985" t="str">
            <v>Tuberia PVC Novafort 12" (315m)</v>
          </cell>
        </row>
        <row r="986">
          <cell r="B986" t="str">
            <v>Tuberia PVC Novafort 14" (350m)</v>
          </cell>
        </row>
        <row r="987">
          <cell r="B987" t="str">
            <v>Tuberia PVC Novafort 16" (400m)</v>
          </cell>
        </row>
        <row r="988">
          <cell r="B988" t="str">
            <v>Tuberia PVC Novafort 18" (450m)</v>
          </cell>
        </row>
        <row r="989">
          <cell r="B989" t="str">
            <v>Tuberia PVC Novafort 20" (500m)</v>
          </cell>
        </row>
        <row r="990">
          <cell r="B990" t="str">
            <v>Tuberia PVC Novafort 4" (110m)</v>
          </cell>
        </row>
        <row r="991">
          <cell r="B991" t="str">
            <v>Tuberia PVC Novafort 6" (160m)</v>
          </cell>
        </row>
        <row r="992">
          <cell r="B992" t="str">
            <v>Tuberia PVC Novafort 8" (200m)</v>
          </cell>
        </row>
        <row r="993">
          <cell r="B993" t="str">
            <v>TUBO PVC NOVAFORT D=8"</v>
          </cell>
        </row>
        <row r="994">
          <cell r="B994" t="str">
            <v>Turbidimetro digital de mesa</v>
          </cell>
        </row>
        <row r="995">
          <cell r="B995" t="str">
            <v>Turbina vertical Multietapas 8" Bridas</v>
          </cell>
        </row>
        <row r="996">
          <cell r="B996" t="str">
            <v>UNION ACUED. PVC  1 1/2"</v>
          </cell>
        </row>
        <row r="997">
          <cell r="B997" t="str">
            <v>UNION ACUED. PVC  1 1/4"</v>
          </cell>
        </row>
        <row r="998">
          <cell r="B998" t="str">
            <v>UNION ACUED. PVC  1"</v>
          </cell>
        </row>
        <row r="999">
          <cell r="B999" t="str">
            <v>UNION ACUED. PVC  1/2"</v>
          </cell>
        </row>
        <row r="1000">
          <cell r="B1000" t="str">
            <v>UNION ACUED. PVC  3/4"</v>
          </cell>
        </row>
        <row r="1001">
          <cell r="B1001" t="str">
            <v>Union Alcantarillado PVC (NOVAFORT) 110 mm 4"</v>
          </cell>
        </row>
        <row r="1002">
          <cell r="B1002" t="str">
            <v>Union Alcantarillado PVC (NOVAFORT) 160 mm 6"</v>
          </cell>
        </row>
        <row r="1003">
          <cell r="B1003" t="str">
            <v>Union Alcantarillado PVC (NOVAFORT) 200 mm 8"</v>
          </cell>
        </row>
        <row r="1004">
          <cell r="B1004" t="str">
            <v>Union Alcantarillado PVC (NOVAFORT) 250 mm 10"</v>
          </cell>
        </row>
        <row r="1005">
          <cell r="B1005" t="str">
            <v>Union Alcantarillado PVC (NOVAFORT) 315 mm 12"</v>
          </cell>
        </row>
        <row r="1006">
          <cell r="B1006" t="str">
            <v>Union Alcantarillado PVC (NOVAFORT) 350 mm 14"</v>
          </cell>
        </row>
        <row r="1007">
          <cell r="B1007" t="str">
            <v>Union Alcantarillado PVC (NOVAFORT) 400 mm 16"</v>
          </cell>
        </row>
        <row r="1008">
          <cell r="B1008" t="str">
            <v>Union Alcantarillado PVC (NOVAFORT) 450 mm 18"</v>
          </cell>
        </row>
        <row r="1009">
          <cell r="B1009" t="str">
            <v>Union Alcantarillado PVC (NOVAFORT) 500 mm 20"</v>
          </cell>
        </row>
        <row r="1010">
          <cell r="B1010" t="str">
            <v>Unión de construcción y reparación HD 6"</v>
          </cell>
        </row>
        <row r="1011">
          <cell r="B1011" t="str">
            <v>UNIÓN DE DESMONTAJE 10"</v>
          </cell>
        </row>
        <row r="1012">
          <cell r="B1012" t="str">
            <v>UNION DE DESMONTAJE 12"</v>
          </cell>
        </row>
        <row r="1013">
          <cell r="B1013" t="str">
            <v>UNION DE DESMONTAJE 14"</v>
          </cell>
        </row>
        <row r="1014">
          <cell r="B1014" t="str">
            <v>UNION DE DESMONTAJE 16"</v>
          </cell>
        </row>
        <row r="1015">
          <cell r="B1015" t="str">
            <v>UNION DE DESMONTAJE 2"</v>
          </cell>
        </row>
        <row r="1016">
          <cell r="B1016" t="str">
            <v>Union de desmontaje 3"</v>
          </cell>
        </row>
        <row r="1017">
          <cell r="B1017" t="str">
            <v>UNIÓN DE DESMONTAJE 3"</v>
          </cell>
        </row>
        <row r="1018">
          <cell r="B1018" t="str">
            <v>Union de desmontaje 4"</v>
          </cell>
        </row>
        <row r="1019">
          <cell r="B1019" t="str">
            <v>UNIÓN DE DESMONTAJE 4"</v>
          </cell>
        </row>
        <row r="1020">
          <cell r="B1020" t="str">
            <v>Union de desmontaje 6"</v>
          </cell>
        </row>
        <row r="1021">
          <cell r="B1021" t="str">
            <v>UNIÓN DE DESMONTAJE 6"</v>
          </cell>
        </row>
        <row r="1022">
          <cell r="B1022" t="str">
            <v>UNION DE DESMONTAJE 8"</v>
          </cell>
        </row>
        <row r="1023">
          <cell r="B1023" t="str">
            <v>Unión de desmontaje autoportante 2" extremos bridas</v>
          </cell>
        </row>
        <row r="1024">
          <cell r="B1024" t="str">
            <v>Unión de desmontaje autoportante 6" extremos bridas</v>
          </cell>
        </row>
        <row r="1025">
          <cell r="B1025" t="str">
            <v>Unión de desmontaje autoportante HD 6"</v>
          </cell>
        </row>
        <row r="1026">
          <cell r="B1026" t="str">
            <v>Unión de reparación PVC –  2 1/2"</v>
          </cell>
        </row>
        <row r="1027">
          <cell r="B1027" t="str">
            <v>UNION REPARACION (U. PLATINO) RDE21 10``</v>
          </cell>
        </row>
        <row r="1028">
          <cell r="B1028" t="str">
            <v>UNION REPARACION (U. PLATINO) RDE21 2``</v>
          </cell>
        </row>
        <row r="1029">
          <cell r="B1029" t="str">
            <v>UNION REPARACION (U. PLATINO) RDE21 3``</v>
          </cell>
        </row>
        <row r="1030">
          <cell r="B1030" t="str">
            <v>UNION REPARACION (U. PLATINO) RDE21 4``</v>
          </cell>
        </row>
        <row r="1031">
          <cell r="B1031" t="str">
            <v>UNION REPARACION (U. PLATINO) RDE21 6``</v>
          </cell>
        </row>
        <row r="1032">
          <cell r="B1032" t="str">
            <v>UNION REPARACION (U. PLATINO) RDE21 8``</v>
          </cell>
        </row>
        <row r="1033">
          <cell r="B1033" t="str">
            <v>Unión tipo Dresser HD 10" (250mm)</v>
          </cell>
        </row>
        <row r="1034">
          <cell r="B1034" t="str">
            <v>Unión tipo Dresser HD 12" (300mm)</v>
          </cell>
        </row>
        <row r="1035">
          <cell r="B1035" t="str">
            <v>Unión tipo Dresser HD 14" (350mm)</v>
          </cell>
        </row>
        <row r="1036">
          <cell r="B1036" t="str">
            <v>Unión tipo Dresser HD 16" (400mm)</v>
          </cell>
        </row>
        <row r="1037">
          <cell r="B1037" t="str">
            <v>Unión tipo Dresser HD 18" (450mm)</v>
          </cell>
        </row>
        <row r="1038">
          <cell r="B1038" t="str">
            <v>Unión tipo Dresser HD 2" (50mm)</v>
          </cell>
        </row>
        <row r="1039">
          <cell r="B1039" t="str">
            <v>Unión tipo Dresser HD 20" (500mm)</v>
          </cell>
        </row>
        <row r="1040">
          <cell r="B1040" t="str">
            <v>Unión tipo Dresser HD 3" (75mm)</v>
          </cell>
        </row>
        <row r="1041">
          <cell r="B1041" t="str">
            <v>Unión tipo Dresser HD 4" (100mm)</v>
          </cell>
        </row>
        <row r="1042">
          <cell r="B1042" t="str">
            <v>Unión tipo Dresser HD 6" (150mm)</v>
          </cell>
        </row>
        <row r="1043">
          <cell r="B1043" t="str">
            <v>Unión tipo Dresser HD 8" (200mm)</v>
          </cell>
        </row>
        <row r="1044">
          <cell r="B1044" t="str">
            <v>Union Universal HD-10" (rango 268 mm a 286 mm) R1</v>
          </cell>
        </row>
        <row r="1045">
          <cell r="B1045" t="str">
            <v>Union Universal HD-10" (rango 292 mm a 310 mm) R2</v>
          </cell>
        </row>
        <row r="1046">
          <cell r="B1046" t="str">
            <v>Union Universal HD-12" (rango 315 mm a 333 mm) R1</v>
          </cell>
        </row>
        <row r="1047">
          <cell r="B1047" t="str">
            <v>Union Universal HD-12" (rango 350 mm a 368 mm) R3</v>
          </cell>
        </row>
        <row r="1048">
          <cell r="B1048" t="str">
            <v>Union Universal HD-16" (417 mm a 432 mm)</v>
          </cell>
        </row>
        <row r="1049">
          <cell r="B1049" t="str">
            <v>Union Universal HD-2" (rango 57 mm a 70 mm)</v>
          </cell>
        </row>
        <row r="1050">
          <cell r="B1050" t="str">
            <v>Union Universal HD-3" (rango 85 mm a 103 mm)</v>
          </cell>
        </row>
        <row r="1051">
          <cell r="B1051" t="str">
            <v>Union Universal HD-4" (rango 110 mm a 128 mm)</v>
          </cell>
        </row>
        <row r="1052">
          <cell r="B1052" t="str">
            <v>Union Universal HD-6" (rango 159 mm a 181 mm) R1</v>
          </cell>
        </row>
        <row r="1053">
          <cell r="B1053" t="str">
            <v>Union Universal HD-6" (rango 167 mm a 189 mm) R2</v>
          </cell>
        </row>
        <row r="1054">
          <cell r="B1054" t="str">
            <v>Union Universal HD-8" (rango 218 mm a 235 mm) R1</v>
          </cell>
        </row>
        <row r="1055">
          <cell r="B1055" t="str">
            <v>Union Universal HD-8" (rango 234 mm a 252 mm) R2</v>
          </cell>
        </row>
        <row r="1056">
          <cell r="B1056" t="str">
            <v>VALV. COMP.S.ELAST. H.D. EXT.BRIDA (100mm)  4"</v>
          </cell>
        </row>
        <row r="1057">
          <cell r="B1057" t="str">
            <v>VALV. COMP.S.ELAST. H.D. EXT.BRIDA (150mm)  6"</v>
          </cell>
        </row>
        <row r="1058">
          <cell r="B1058" t="str">
            <v>VALV. COMP.S.ELAST. H.D. EXT.BRIDA (200mm)  8"</v>
          </cell>
        </row>
        <row r="1059">
          <cell r="B1059" t="str">
            <v>VALV. COMP.S.ELAST. H.D. EXT.BRIDA (250mm)  10"</v>
          </cell>
        </row>
        <row r="1060">
          <cell r="B1060" t="str">
            <v>VALV. COMP.S.ELAST. H.D. EXT.BRIDA (250mm)  12"</v>
          </cell>
        </row>
        <row r="1061">
          <cell r="B1061" t="str">
            <v>VALV. COMP.S.ELAST. H.D. EXT.BRIDA (50mm)  2"</v>
          </cell>
        </row>
        <row r="1062">
          <cell r="B1062" t="str">
            <v>VALV. COMP.S.ELAST. H.D. EXT.BRIDA (80mm)  3"</v>
          </cell>
        </row>
        <row r="1063">
          <cell r="B1063" t="str">
            <v>VALVULA COMP. ELÁST., EXTR. LISOS/JH (75mm) 3``</v>
          </cell>
        </row>
        <row r="1064">
          <cell r="B1064" t="str">
            <v>Valvula Compuerta Elastica Extremos Brida Vastago no Ascendente (100mm)  4"</v>
          </cell>
        </row>
        <row r="1065">
          <cell r="B1065" t="str">
            <v>Valvula Compuerta Elastica Extremos Brida Vastago no Ascendente (150mm)  6"</v>
          </cell>
        </row>
        <row r="1066">
          <cell r="B1066" t="str">
            <v>Valvula Compuerta Elastica Extremos Brida Vastago no Ascendente (50mm)  2"</v>
          </cell>
        </row>
        <row r="1067">
          <cell r="B1067" t="str">
            <v>Valvula Compuerta Elastica Extremos Brida Vastago no Ascendente (75mm)  3"</v>
          </cell>
        </row>
        <row r="1068">
          <cell r="B1068" t="str">
            <v>Valvula Compuerta Elastica Extremos Brida Vastago no Ascendente 3/4"</v>
          </cell>
        </row>
        <row r="1069">
          <cell r="B1069" t="str">
            <v>VÁLVULA COMPUERTA SELLO BRONCE DE 10"</v>
          </cell>
        </row>
        <row r="1070">
          <cell r="B1070" t="str">
            <v>VÁLVULA COMPUERTA SELLO BRONCE DE 10" BxB</v>
          </cell>
        </row>
        <row r="1071">
          <cell r="B1071" t="str">
            <v>VÁLVULA COMPUERTA SELLO BRONCE DE 2"</v>
          </cell>
        </row>
        <row r="1072">
          <cell r="B1072" t="str">
            <v>VÁLVULA COMPUERTA SELLO BRONCE DE 2-1/2"</v>
          </cell>
        </row>
        <row r="1073">
          <cell r="B1073" t="str">
            <v>VÁLVULA COMPUERTA SELLO BRONCE DE 3"</v>
          </cell>
        </row>
        <row r="1074">
          <cell r="B1074" t="str">
            <v>VÁLVULA COMPUERTA SELLO BRONCE DE 4"</v>
          </cell>
        </row>
        <row r="1075">
          <cell r="B1075" t="str">
            <v>VÁLVULA COMPUERTA SELLO BRONCE DE 6"</v>
          </cell>
        </row>
        <row r="1076">
          <cell r="B1076" t="str">
            <v>VÁLVULA COMPUERTA SELLO BRONCE DE 8" HD</v>
          </cell>
        </row>
        <row r="1077">
          <cell r="B1077" t="str">
            <v>Válvula de chapaleta 4" (100mm)</v>
          </cell>
        </row>
        <row r="1078">
          <cell r="B1078" t="str">
            <v>VALVULA DE MARIPOSA   4"</v>
          </cell>
        </row>
        <row r="1079">
          <cell r="B1079" t="str">
            <v xml:space="preserve">VALVULA DE MARIPOSA  2" </v>
          </cell>
        </row>
        <row r="1080">
          <cell r="B1080" t="str">
            <v xml:space="preserve">VALVULA DE MARIPOSA  3" </v>
          </cell>
        </row>
        <row r="1081">
          <cell r="B1081" t="str">
            <v>VALVULA DE MARIPOSA 10"</v>
          </cell>
        </row>
        <row r="1082">
          <cell r="B1082" t="str">
            <v>VALVULA DE MARIPOSA 6"</v>
          </cell>
        </row>
        <row r="1083">
          <cell r="B1083" t="str">
            <v>VALVULA DE MARIPOSA 8"</v>
          </cell>
        </row>
        <row r="1084">
          <cell r="B1084" t="str">
            <v>VALVULA DE MARIPOSA HD ∅2" BXB, DE OPERACION MANUAL</v>
          </cell>
        </row>
        <row r="1085">
          <cell r="B1085" t="str">
            <v>Válvula de pie 8" con coladera</v>
          </cell>
        </row>
        <row r="1086">
          <cell r="B1086" t="str">
            <v>Válvula de retención (cheque) 10" (250mm)</v>
          </cell>
        </row>
        <row r="1087">
          <cell r="B1087" t="str">
            <v>Válvula de retención (cheque) 12" (300mm)</v>
          </cell>
        </row>
        <row r="1088">
          <cell r="B1088" t="str">
            <v>Válvula de retención (cheque) 2" (50mm)</v>
          </cell>
        </row>
        <row r="1089">
          <cell r="B1089" t="str">
            <v>Válvula de retención (cheque) 3" (75mm)</v>
          </cell>
        </row>
        <row r="1090">
          <cell r="B1090" t="str">
            <v>Válvula de retención (cheque) 4" (100mm)</v>
          </cell>
        </row>
        <row r="1091">
          <cell r="B1091" t="str">
            <v>Válvula de retención (cheque) 6" (150mm)</v>
          </cell>
        </row>
        <row r="1092">
          <cell r="B1092" t="str">
            <v>Válvula de retención (cheque) 8" (200mm)</v>
          </cell>
        </row>
        <row r="1093">
          <cell r="B1093" t="str">
            <v>VALVULA REDUCTORA DE PRESIÓN  ANTICAVITACION 3"</v>
          </cell>
        </row>
        <row r="1094">
          <cell r="B1094" t="str">
            <v>Valvula reductora de presion 3"</v>
          </cell>
        </row>
        <row r="1095">
          <cell r="B1095" t="str">
            <v>ValvulaMariposa 8"</v>
          </cell>
        </row>
        <row r="1096">
          <cell r="B1096" t="str">
            <v>Varilla de 1/2" L= 1,06para tensores</v>
          </cell>
        </row>
        <row r="1097">
          <cell r="B1097" t="str">
            <v>varilla lisa 1"</v>
          </cell>
        </row>
        <row r="1098">
          <cell r="B1098" t="str">
            <v>Varilla Lisa 1" (6m)</v>
          </cell>
        </row>
        <row r="1099">
          <cell r="B1099" t="str">
            <v>varilla lisa 1/2"</v>
          </cell>
        </row>
        <row r="1100">
          <cell r="B1100" t="str">
            <v>Varilla lisa tipo A-37</v>
          </cell>
        </row>
        <row r="1101">
          <cell r="B1101" t="str">
            <v>VASTAGO EXTENS. ACERO, VALV. 10" - 14"</v>
          </cell>
        </row>
        <row r="1102">
          <cell r="B1102" t="str">
            <v>VASTAGO EXTENS. ACERO, VALV. 10`` - 14``</v>
          </cell>
        </row>
        <row r="1103">
          <cell r="B1103" t="str">
            <v>VASTAGO EXTENS. ACERO, VALV. 16`` - MAYOR.</v>
          </cell>
        </row>
        <row r="1104">
          <cell r="B1104" t="str">
            <v>VASTAGO EXTENS. ACERO, VALV. 2 - 4"</v>
          </cell>
        </row>
        <row r="1105">
          <cell r="B1105" t="str">
            <v>VASTAGO EXTENS. ACERO, VALV. 6 - 8"</v>
          </cell>
        </row>
        <row r="1106">
          <cell r="B1106" t="str">
            <v>VASTAGO EXTENS. ACERO, VALV. 6"</v>
          </cell>
        </row>
        <row r="1107">
          <cell r="B1107" t="str">
            <v>VASTAGO EXTENS. ACERO, VALV. 8`` - 10``</v>
          </cell>
        </row>
        <row r="1108">
          <cell r="B1108" t="str">
            <v>Vastago Extension 10"-16" (L=1m)</v>
          </cell>
        </row>
        <row r="1109">
          <cell r="B1109" t="str">
            <v>Vastago Extension 2"-4" (L=1m)</v>
          </cell>
        </row>
        <row r="1110">
          <cell r="B1110" t="str">
            <v>Vastago Extension 6"-8" (L=1m)</v>
          </cell>
        </row>
        <row r="1111">
          <cell r="B1111" t="str">
            <v>Vent-al  5020 de 100 x 100</v>
          </cell>
        </row>
        <row r="1112">
          <cell r="B1112" t="str">
            <v>Vent-al  5020 de 200 x 100</v>
          </cell>
        </row>
        <row r="1113">
          <cell r="B1113" t="str">
            <v>VENTANA DE 2X1 M. CON REJA LAMINA CAL. 20 DOS NAVES</v>
          </cell>
        </row>
        <row r="1114">
          <cell r="B1114" t="str">
            <v>Ventana Madera</v>
          </cell>
        </row>
        <row r="1115">
          <cell r="B1115" t="str">
            <v>VENTOSA CAM.DOBL.ACC.MULTIP. 2" BRIDA</v>
          </cell>
        </row>
        <row r="1116">
          <cell r="B1116" t="str">
            <v>VENTOSA CAM.DOBL.ACC.MULTIP. 2`` BRIDA</v>
          </cell>
        </row>
        <row r="1117">
          <cell r="B1117" t="str">
            <v>VENTOSA CAM.DOBL.ACC.MULTIP. 3`` BRIDA</v>
          </cell>
        </row>
        <row r="1118">
          <cell r="B1118" t="str">
            <v>VENTOSA CAM.SENCILLA DOBL.ACC. 3/4`` BRIDA</v>
          </cell>
        </row>
        <row r="1119">
          <cell r="B1119" t="str">
            <v>Ventosa Camara Doble Accion Multiple 2" Brida</v>
          </cell>
        </row>
        <row r="1120">
          <cell r="B1120" t="str">
            <v>Ventosa Camara Doble Accion Multiple 3" Brida</v>
          </cell>
        </row>
        <row r="1121">
          <cell r="B1121" t="str">
            <v>Ventosa Camara Doble Accion Multiple 3/4" Brida</v>
          </cell>
        </row>
        <row r="1122">
          <cell r="B1122" t="str">
            <v>Ventosa Camara Doble Accion Multiple 4" Brida</v>
          </cell>
        </row>
        <row r="1123">
          <cell r="B1123" t="str">
            <v>Ventosa Camara Doble Accion Multiple 6" Brida</v>
          </cell>
        </row>
        <row r="1124">
          <cell r="B1124" t="str">
            <v>Vidrio 4 mm</v>
          </cell>
        </row>
        <row r="1125">
          <cell r="B1125" t="str">
            <v>Viguetas prefabricadas (falso fondo) de 2,4 de longitud 0,27 y 0.30 m de base y de altura con 46 orificios φ3/4" (23 por cada costado separados cada 0.09 m centro a centro)</v>
          </cell>
        </row>
        <row r="1126">
          <cell r="B1126" t="str">
            <v>VINILO TIPO CORAZA</v>
          </cell>
        </row>
        <row r="1127">
          <cell r="B1127" t="str">
            <v>VINILO TIPO I</v>
          </cell>
        </row>
        <row r="1128">
          <cell r="B1128" t="str">
            <v>VINILTEX TIPO UNO</v>
          </cell>
        </row>
        <row r="1129">
          <cell r="B1129" t="str">
            <v>Win plastico</v>
          </cell>
        </row>
        <row r="1130">
          <cell r="B1130" t="str">
            <v>YEE 45 HD 6" JUNTA HIDRAULICA</v>
          </cell>
        </row>
        <row r="1131">
          <cell r="B1131" t="str">
            <v xml:space="preserve">Yee HD 3" X 3" (75mmx75mm)  </v>
          </cell>
        </row>
        <row r="1132">
          <cell r="B1132" t="str">
            <v>Listón cedro macho</v>
          </cell>
        </row>
        <row r="1133">
          <cell r="B1133" t="str">
            <v>Listón en ordinario</v>
          </cell>
        </row>
        <row r="1134">
          <cell r="B1134" t="str">
            <v>Adaptador Brida Universal (75mm)  (3")</v>
          </cell>
        </row>
        <row r="1135">
          <cell r="B1135" t="str">
            <v>CODO RADIO CORTO 45° (U. PLATINO) RDE21  2``</v>
          </cell>
        </row>
        <row r="1136">
          <cell r="B1136" t="str">
            <v>CODO RADIO CORTO 90° 1"</v>
          </cell>
        </row>
        <row r="1137">
          <cell r="B1137" t="str">
            <v>CODO RADIO CORTO 22.50° (U.PLATINO) RDE 21 2"</v>
          </cell>
        </row>
        <row r="1138">
          <cell r="B1138" t="str">
            <v>CODO RADIO CORTO 22.50° (U.PLATINO) RDE 21 4"</v>
          </cell>
        </row>
        <row r="1139">
          <cell r="B1139" t="str">
            <v>CODO RADIO CORTO 22.50° (U.PLATINO) RDE 21 6"</v>
          </cell>
        </row>
        <row r="1140">
          <cell r="B1140" t="str">
            <v>CODO RADIO CORTO 22.50° (U.PLATINO) RDE 21 8"</v>
          </cell>
        </row>
        <row r="1141">
          <cell r="B1141" t="str">
            <v>CODO RADIO CORTO 11.25° (U.PLATINO) RDE 21 8"</v>
          </cell>
        </row>
        <row r="1142">
          <cell r="B1142" t="str">
            <v>CODO RADIO CORTO 11.25° (U.PLATINO) RDE 21 6"</v>
          </cell>
        </row>
        <row r="1143">
          <cell r="B1143" t="str">
            <v>CODO RADIO CORTO 11.25° (U.PLATINO) RDE 21 3"</v>
          </cell>
        </row>
        <row r="1144">
          <cell r="B1144" t="str">
            <v>Cruceta HD – Presión Trabajo 250 PSI extremos lisos para PVC/AC 6x6”</v>
          </cell>
        </row>
        <row r="1145">
          <cell r="B1145" t="str">
            <v xml:space="preserve">Grama </v>
          </cell>
        </row>
        <row r="1146">
          <cell r="B1146" t="str">
            <v>Grifo Roscado Bronce 3/4"</v>
          </cell>
        </row>
        <row r="1147">
          <cell r="B1147" t="str">
            <v>HIDRANTE T.HUMED. CHICAG(MILAN) EXT.LISO/ JR. 2``</v>
          </cell>
        </row>
        <row r="1148">
          <cell r="B1148" t="str">
            <v>KIT DE NIVELACIÓN HIDRANTE MILÁN 2" L=300 mm</v>
          </cell>
        </row>
        <row r="1149">
          <cell r="B1149" t="str">
            <v>Niple HD Ø 4"-BxB; L=1,10m</v>
          </cell>
        </row>
        <row r="1150">
          <cell r="B1150" t="str">
            <v>Pasamuro HD ∅8'' BxE L = 0,45 m Z=0,23m</v>
          </cell>
        </row>
        <row r="1151">
          <cell r="B1151" t="str">
            <v xml:space="preserve">Pasamuro HD Ø 10"-BxB L=0,25m </v>
          </cell>
        </row>
        <row r="1152">
          <cell r="B1152" t="str">
            <v>Reducción HD - PVC/AC 8x3” extremos lisos</v>
          </cell>
        </row>
        <row r="1153">
          <cell r="B1153" t="str">
            <v>Reducción PVC 3" X 1"</v>
          </cell>
        </row>
        <row r="1154">
          <cell r="B1154" t="str">
            <v>Reducción PVC 2" X 1"</v>
          </cell>
        </row>
        <row r="1155">
          <cell r="B1155" t="str">
            <v>Reducción PVC 6" X 2"</v>
          </cell>
        </row>
        <row r="1156">
          <cell r="B1156" t="str">
            <v>Tapón PVC – 1”</v>
          </cell>
        </row>
        <row r="1157">
          <cell r="B1157" t="str">
            <v>Tee PVC 1"x1"</v>
          </cell>
        </row>
        <row r="1158">
          <cell r="B1158" t="str">
            <v xml:space="preserve">TEE HD 3" X 6" BRIDADA (75x150mm) </v>
          </cell>
        </row>
        <row r="1159">
          <cell r="B1159" t="str">
            <v>Tierra Negra</v>
          </cell>
        </row>
        <row r="1160">
          <cell r="B1160" t="str">
            <v>Tubería (U. Platino) RDE  13.5   (315 PSI) 1``</v>
          </cell>
        </row>
        <row r="1161">
          <cell r="B1161" t="str">
            <v>VÁLVULA COMPUERTA SELLO BRONCE DE 1"</v>
          </cell>
        </row>
        <row r="1162">
          <cell r="B1162" t="str">
            <v>Ventosa Camara Doble Accion Multiple 1" Brida</v>
          </cell>
        </row>
        <row r="1163">
          <cell r="B1163" t="str">
            <v>Niple HD ∅1'' BxE L = 11,90 m</v>
          </cell>
        </row>
        <row r="1164">
          <cell r="B1164" t="str">
            <v>Niple HD ∅1'' BxE L = 2,18 m</v>
          </cell>
        </row>
        <row r="1165">
          <cell r="B1165" t="str">
            <v>Niple HD ∅3'' BxE L = 0,52 m</v>
          </cell>
        </row>
        <row r="1166">
          <cell r="B1166" t="str">
            <v>Niple HD ∅4'' BxE L = 0,45 m</v>
          </cell>
        </row>
        <row r="1167">
          <cell r="B1167" t="str">
            <v>Niple HD ∅4'' BxE L = 1,80 m</v>
          </cell>
        </row>
        <row r="1168">
          <cell r="B1168" t="str">
            <v>Niple HD ∅4'' BxE L = 11,10 m</v>
          </cell>
        </row>
        <row r="1169">
          <cell r="B1169" t="str">
            <v>Niple HD ∅4'' BxE L = 1,70 m</v>
          </cell>
        </row>
        <row r="1170">
          <cell r="B1170" t="str">
            <v>Niple HD ∅4'' BxE L = 0,80 m</v>
          </cell>
        </row>
        <row r="1171">
          <cell r="B1171" t="str">
            <v>Niple HD ∅4'' BxE L = 11,85 m</v>
          </cell>
        </row>
        <row r="1172">
          <cell r="B1172" t="str">
            <v>Niple HD ∅4'' BxE L = 2,05 m</v>
          </cell>
        </row>
        <row r="1173">
          <cell r="B1173" t="str">
            <v>Niple HD Ø 3"-BxB; L=1,24m</v>
          </cell>
        </row>
        <row r="1174">
          <cell r="B1174" t="str">
            <v>Niple HD Ø 4"-BxB; L=3,95m</v>
          </cell>
        </row>
        <row r="1175">
          <cell r="B1175" t="str">
            <v>Niple HD Ø 8"-BxB; L=0,47m</v>
          </cell>
        </row>
        <row r="1176">
          <cell r="B1176" t="str">
            <v>Niple HD Ø 10"-BxB; L=0,71m</v>
          </cell>
        </row>
        <row r="1177">
          <cell r="B1177" t="str">
            <v>Niple HD Ø 6"-BxB; L=0,70m</v>
          </cell>
        </row>
        <row r="1178">
          <cell r="B1178" t="str">
            <v>Niple HD Ø 6"-BxB; L=2,20m</v>
          </cell>
        </row>
        <row r="1179">
          <cell r="B1179" t="str">
            <v>Pasamuro HD Ø 2"-BxB L=0,40m</v>
          </cell>
        </row>
        <row r="1180">
          <cell r="B1180" t="str">
            <v>Pasamuro HD Ø 2"-BxB L=0,65m</v>
          </cell>
        </row>
        <row r="1181">
          <cell r="B1181" t="str">
            <v>Pasamuro HD Ø 3"-BxB L=0,20m</v>
          </cell>
        </row>
        <row r="1182">
          <cell r="B1182" t="str">
            <v>Pasamuro HD Ø 3"-BxB L=0,25m</v>
          </cell>
        </row>
        <row r="1183">
          <cell r="B1183" t="str">
            <v>Pasamuro HD Ø 3"-BxB L=0,50m</v>
          </cell>
        </row>
        <row r="1184">
          <cell r="B1184" t="str">
            <v>Pasamuro HD Ø 4"-BxB L=0,25m</v>
          </cell>
        </row>
        <row r="1185">
          <cell r="B1185" t="str">
            <v xml:space="preserve">Pasamuro HD Ø 4"-BxB L=0,45m </v>
          </cell>
        </row>
        <row r="1186">
          <cell r="B1186" t="str">
            <v xml:space="preserve">Pasamuro HD Ø 6"-BxB L=0,25m </v>
          </cell>
        </row>
        <row r="1187">
          <cell r="B1187" t="str">
            <v xml:space="preserve">Pasamuro HD Ø 6"-BxB L=0,75m </v>
          </cell>
        </row>
        <row r="1188">
          <cell r="B1188" t="str">
            <v xml:space="preserve">Pasamuro HD Ø 6"-BxB L=2,45m </v>
          </cell>
        </row>
        <row r="1189">
          <cell r="B1189" t="str">
            <v xml:space="preserve">Pasamuro HD Ø 8"-BxB L=0,45m </v>
          </cell>
        </row>
        <row r="1190">
          <cell r="B1190" t="str">
            <v xml:space="preserve">Pasamuro HD Ø 8"-BxB L=0,37m </v>
          </cell>
        </row>
        <row r="1191">
          <cell r="B1191" t="str">
            <v>Pasamuro HD Ø 10"-BxB L=0,40m</v>
          </cell>
        </row>
        <row r="1192">
          <cell r="B1192" t="str">
            <v>Tuberia PVC Novafort 20" (500mm)</v>
          </cell>
        </row>
        <row r="1193">
          <cell r="B1193" t="str">
            <v>Tuberia PVC Novafort 18" (450mm)</v>
          </cell>
        </row>
        <row r="1194">
          <cell r="B1194" t="str">
            <v>Tuberia PVC Novafort 16" (400mm)</v>
          </cell>
        </row>
        <row r="1195">
          <cell r="B1195" t="str">
            <v>Tuberia PVC Novafort 14" (355mm)</v>
          </cell>
        </row>
        <row r="1196">
          <cell r="B1196" t="str">
            <v>Tuberia PVC Novafort 12" (315mm)</v>
          </cell>
        </row>
        <row r="1197">
          <cell r="B1197" t="str">
            <v>Tuberia PVC Novafort 10" (250mm)</v>
          </cell>
        </row>
        <row r="1198">
          <cell r="B1198" t="str">
            <v>Tuberia PVC Novafort 6" (160mm)</v>
          </cell>
        </row>
        <row r="1199">
          <cell r="B1199" t="str">
            <v>Tuberia PVC Novafort 4" (110mm)</v>
          </cell>
        </row>
        <row r="1200">
          <cell r="B1200" t="str">
            <v>Tuberia PVC-P 4" RDE 21</v>
          </cell>
        </row>
        <row r="1201">
          <cell r="B1201" t="str">
            <v>Tuberia PVC-P 6" RDE 21</v>
          </cell>
        </row>
        <row r="1202">
          <cell r="B1202" t="str">
            <v>Union Alcantarillado PVC (NOVAFORT) 355 mm 14"</v>
          </cell>
        </row>
        <row r="1203">
          <cell r="B1203" t="str">
            <v>Brida + Acople Universal 3"</v>
          </cell>
        </row>
        <row r="1204">
          <cell r="B1204" t="str">
            <v>Paso Elevado</v>
          </cell>
        </row>
        <row r="1205">
          <cell r="B1205" t="str">
            <v>Lámina cold rolled galvanizada cal. 16 1,22x2,44</v>
          </cell>
        </row>
        <row r="1206">
          <cell r="B1206" t="str">
            <v>Tira de caucho para empaques</v>
          </cell>
        </row>
        <row r="1207">
          <cell r="B1207" t="str">
            <v>Ángulo 1/2"x1/2"x3/16"</v>
          </cell>
        </row>
        <row r="1208">
          <cell r="B1208" t="str">
            <v>Alumol</v>
          </cell>
        </row>
        <row r="1209">
          <cell r="B1209" t="str">
            <v>Tubo estructural redondo 4" x 3.00 m</v>
          </cell>
        </row>
        <row r="1210">
          <cell r="B1210" t="str">
            <v>Platina 0,29x0,29x1/4"</v>
          </cell>
        </row>
        <row r="1211">
          <cell r="B1211" t="str">
            <v>Platina 0,10x0,15x1/4"</v>
          </cell>
        </row>
        <row r="1212">
          <cell r="B1212" t="str">
            <v>ACCESORIOS</v>
          </cell>
        </row>
        <row r="1213">
          <cell r="B1213" t="str">
            <v>ángulo 1"x1/4"x3/16"</v>
          </cell>
        </row>
        <row r="1214">
          <cell r="B1214" t="str">
            <v>COLLAR DERIVACION PARA PVC 3x3/4``</v>
          </cell>
        </row>
        <row r="1215">
          <cell r="B1215" t="str">
            <v>COLLAR DERIVACION PARA PVC 2x3/4``</v>
          </cell>
        </row>
        <row r="1216">
          <cell r="B1216" t="str">
            <v>válvula de flotador 4" (Hierro Control Piloto HKZP)</v>
          </cell>
        </row>
        <row r="1217">
          <cell r="B1217" t="str">
            <v>Te HD – Presión Trabajo 250 PSI extremos bridados 3x3”</v>
          </cell>
        </row>
        <row r="1218">
          <cell r="B1218" t="str">
            <v>Tee HD Ø 2" x 2" Bridas.</v>
          </cell>
        </row>
        <row r="1219">
          <cell r="B1219" t="str">
            <v>Válvula flotador bridada 2" modelo 124-01 de CLA-VAL.</v>
          </cell>
        </row>
        <row r="1220">
          <cell r="B1220" t="str">
            <v>ángulo en acero estructural 2x3/16" de 6 m</v>
          </cell>
        </row>
        <row r="1221">
          <cell r="B1221" t="str">
            <v>ángulo en acero estructural 2x1/8" de 6 m</v>
          </cell>
        </row>
        <row r="1222">
          <cell r="B1222" t="str">
            <v>Codo 90º en H.D. – Presión Trabajo 250 PSI extremos bridas 2½”</v>
          </cell>
        </row>
        <row r="1223">
          <cell r="B1223" t="str">
            <v>Te HD – Presión Trabajo 250 PSI extremos bridados 2½ x 2½”</v>
          </cell>
        </row>
        <row r="1224">
          <cell r="B1224" t="str">
            <v>Codo 45º en H.D. – Presión Trabajo 250 PSI extremos bridas 2½”</v>
          </cell>
        </row>
        <row r="1225">
          <cell r="B1225" t="str">
            <v>Alambre de puas 2</v>
          </cell>
        </row>
        <row r="1226">
          <cell r="B1226" t="str">
            <v>Poste de concreto 10 m x 510 kg Linea.</v>
          </cell>
        </row>
        <row r="1227">
          <cell r="B1227" t="str">
            <v>Tablero Parcial 4 circuitos.</v>
          </cell>
        </row>
        <row r="1228">
          <cell r="B1228" t="str">
            <v>Alambre cobre THW 12 AWG THHN/NN</v>
          </cell>
        </row>
        <row r="1229">
          <cell r="B1229" t="str">
            <v>Alambre cobre THW 10 AWG THHN/NN</v>
          </cell>
        </row>
        <row r="1230">
          <cell r="B1230" t="str">
            <v>Tubo Conduit PVC 1/2"</v>
          </cell>
        </row>
        <row r="1231">
          <cell r="B1231" t="str">
            <v>Interruptor Sencillo</v>
          </cell>
        </row>
        <row r="1232">
          <cell r="B1232" t="str">
            <v>Interruptor Doble</v>
          </cell>
        </row>
        <row r="1233">
          <cell r="B1233" t="str">
            <v>Roseta (Plafon)</v>
          </cell>
        </row>
        <row r="1234">
          <cell r="B1234" t="str">
            <v>Toma Doble Americana</v>
          </cell>
        </row>
        <row r="1235">
          <cell r="B1235" t="str">
            <v>Toma Trifásica</v>
          </cell>
        </row>
        <row r="1236">
          <cell r="B1236" t="str">
            <v>Arrancador directo manual</v>
          </cell>
        </row>
        <row r="1237">
          <cell r="B1237" t="str">
            <v>Gabinete para medidor</v>
          </cell>
        </row>
      </sheetData>
      <sheetData sheetId="4" refreshError="1"/>
      <sheetData sheetId="5" refreshError="1">
        <row r="2">
          <cell r="B2" t="str">
            <v>Herramienta Menor (3% MO)</v>
          </cell>
          <cell r="C2" t="str">
            <v>Gl</v>
          </cell>
          <cell r="D2">
            <v>0.03</v>
          </cell>
        </row>
        <row r="3">
          <cell r="B3" t="str">
            <v>Retroexcavadora de Llantas (Incluye Operario)</v>
          </cell>
          <cell r="C3" t="str">
            <v>Dia</v>
          </cell>
          <cell r="D3">
            <v>120000</v>
          </cell>
        </row>
        <row r="4">
          <cell r="B4" t="str">
            <v>Compresor (Incluye. Martillo, Operario, Combustible)</v>
          </cell>
          <cell r="C4" t="str">
            <v>Hr</v>
          </cell>
          <cell r="D4">
            <v>56900</v>
          </cell>
        </row>
        <row r="5">
          <cell r="B5" t="str">
            <v>COMPRESOR</v>
          </cell>
          <cell r="D5">
            <v>55000</v>
          </cell>
        </row>
        <row r="6">
          <cell r="B6" t="str">
            <v>VOLQUETA DE 5 M3</v>
          </cell>
          <cell r="C6" t="str">
            <v>m3</v>
          </cell>
          <cell r="D6">
            <v>10000</v>
          </cell>
        </row>
        <row r="7">
          <cell r="B7" t="str">
            <v>Vibrocompactador a Gasolina Tipo Canguro</v>
          </cell>
          <cell r="C7" t="str">
            <v>Hr</v>
          </cell>
          <cell r="D7">
            <v>5270</v>
          </cell>
        </row>
        <row r="8">
          <cell r="B8" t="str">
            <v>Retroexcavadora de Llantas (Incluye Operario)</v>
          </cell>
          <cell r="C8" t="str">
            <v>HR</v>
          </cell>
          <cell r="D8">
            <v>45000</v>
          </cell>
        </row>
        <row r="9">
          <cell r="B9" t="str">
            <v>Vibrocompactador 10Ton</v>
          </cell>
          <cell r="C9" t="str">
            <v>HR</v>
          </cell>
          <cell r="D9">
            <v>80000</v>
          </cell>
        </row>
        <row r="10">
          <cell r="B10" t="str">
            <v>Pulidora con disco diamantado</v>
          </cell>
          <cell r="C10" t="str">
            <v>Dia</v>
          </cell>
          <cell r="D10">
            <v>21000</v>
          </cell>
        </row>
        <row r="11">
          <cell r="B11" t="str">
            <v>CORTADORA CONCRETO (CORTE)</v>
          </cell>
          <cell r="D11">
            <v>7100</v>
          </cell>
        </row>
        <row r="12">
          <cell r="B12" t="str">
            <v>Finisher</v>
          </cell>
          <cell r="D12">
            <v>1100000</v>
          </cell>
        </row>
        <row r="13">
          <cell r="B13" t="str">
            <v>Vibrador de mezcla (Gasolina)</v>
          </cell>
          <cell r="C13" t="str">
            <v>Dia</v>
          </cell>
          <cell r="D13">
            <v>33659</v>
          </cell>
        </row>
        <row r="14">
          <cell r="B14" t="str">
            <v>Mezcladora Gasolina (1.5-2.0 Btos.)</v>
          </cell>
          <cell r="C14" t="str">
            <v>Dia</v>
          </cell>
          <cell r="D14">
            <v>52593</v>
          </cell>
        </row>
        <row r="15">
          <cell r="B15" t="str">
            <v>Equipo diferencial para 500kg</v>
          </cell>
          <cell r="C15" t="str">
            <v>Día</v>
          </cell>
          <cell r="D15">
            <v>50000</v>
          </cell>
        </row>
        <row r="16">
          <cell r="B16" t="str">
            <v>Herramienta menor</v>
          </cell>
          <cell r="C16" t="str">
            <v>GL</v>
          </cell>
          <cell r="D16">
            <v>3259</v>
          </cell>
        </row>
        <row r="17">
          <cell r="B17" t="str">
            <v>EQUIPO DE SOLDADURA</v>
          </cell>
          <cell r="D17">
            <v>16666.669999999998</v>
          </cell>
        </row>
        <row r="18">
          <cell r="B18" t="str">
            <v>HERRAMIENTA MENOR  (3% MO)</v>
          </cell>
          <cell r="D18">
            <v>3500.6020049999997</v>
          </cell>
        </row>
        <row r="19">
          <cell r="B19" t="str">
            <v>Andamio</v>
          </cell>
          <cell r="C19" t="str">
            <v>Dia</v>
          </cell>
          <cell r="D19">
            <v>300</v>
          </cell>
        </row>
        <row r="20">
          <cell r="B20" t="str">
            <v>PLUMA GRUA (CAP. 250KG)</v>
          </cell>
          <cell r="C20" t="str">
            <v>DIA</v>
          </cell>
          <cell r="D20">
            <v>67280</v>
          </cell>
        </row>
        <row r="22">
          <cell r="B22" t="str">
            <v>RETROEXCAVADORA DE ORUGA</v>
          </cell>
          <cell r="D22">
            <v>90000</v>
          </cell>
        </row>
        <row r="23">
          <cell r="B23" t="str">
            <v>Taladro industrial</v>
          </cell>
          <cell r="C23" t="str">
            <v>DÍA</v>
          </cell>
          <cell r="D23">
            <v>30000</v>
          </cell>
        </row>
        <row r="24">
          <cell r="B24" t="str">
            <v>EQUIPO DE SOLDADURA ELECTRICA</v>
          </cell>
          <cell r="D24">
            <v>50000</v>
          </cell>
        </row>
        <row r="25">
          <cell r="B25" t="str">
            <v>EQUIPO (CORTADORA, SIERRA, ELECTRICO, TALADRO, PULIDORA)</v>
          </cell>
          <cell r="D25">
            <v>2542</v>
          </cell>
        </row>
        <row r="26">
          <cell r="B26" t="str">
            <v>TALADRO INDUSTRIAL</v>
          </cell>
          <cell r="C26" t="str">
            <v>DÍA</v>
          </cell>
          <cell r="D26">
            <v>27450</v>
          </cell>
        </row>
        <row r="27">
          <cell r="B27" t="str">
            <v>Estacion Electronica</v>
          </cell>
          <cell r="C27" t="str">
            <v>Hr</v>
          </cell>
          <cell r="D27">
            <v>6549</v>
          </cell>
        </row>
        <row r="28">
          <cell r="B28" t="str">
            <v>Guadañadora</v>
          </cell>
          <cell r="C28" t="str">
            <v>Hr</v>
          </cell>
          <cell r="D28">
            <v>3848</v>
          </cell>
        </row>
        <row r="29">
          <cell r="B29" t="str">
            <v>Vibrocompactador a Gasolina Tipo Rana</v>
          </cell>
          <cell r="C29" t="str">
            <v>día</v>
          </cell>
          <cell r="D29">
            <v>35910</v>
          </cell>
        </row>
        <row r="30">
          <cell r="B30" t="str">
            <v>COMPACTADOR TANDEN (INC. OPERADOR Y COMBUST.)</v>
          </cell>
          <cell r="C30" t="str">
            <v>día</v>
          </cell>
          <cell r="D30">
            <v>70486.2</v>
          </cell>
        </row>
        <row r="31">
          <cell r="B31" t="str">
            <v>MOTOBOMBA GASOL./ELECT. (5 HP) 3``</v>
          </cell>
          <cell r="C31" t="str">
            <v>mes</v>
          </cell>
          <cell r="D31">
            <v>769500</v>
          </cell>
        </row>
        <row r="32">
          <cell r="B32" t="str">
            <v>Pistola para aplicación de epóxico</v>
          </cell>
          <cell r="C32" t="str">
            <v>día</v>
          </cell>
          <cell r="D32">
            <v>12000</v>
          </cell>
        </row>
        <row r="33">
          <cell r="B33" t="str">
            <v>Paral telescópico (3m)</v>
          </cell>
          <cell r="C33" t="str">
            <v>día</v>
          </cell>
          <cell r="D33">
            <v>309</v>
          </cell>
        </row>
      </sheetData>
      <sheetData sheetId="6" refreshError="1">
        <row r="2">
          <cell r="B2" t="str">
            <v>Transporte de maquinaria y equipo</v>
          </cell>
        </row>
        <row r="3">
          <cell r="B3" t="str">
            <v>Transporte de materiales</v>
          </cell>
          <cell r="C3" t="str">
            <v>Gl</v>
          </cell>
          <cell r="D3">
            <v>0.15</v>
          </cell>
        </row>
        <row r="4">
          <cell r="B4" t="str">
            <v>Volqueta 6m³</v>
          </cell>
          <cell r="C4" t="str">
            <v>Vj</v>
          </cell>
          <cell r="D4">
            <v>30226</v>
          </cell>
        </row>
        <row r="5">
          <cell r="B5" t="str">
            <v>Transporte de Maquinaria y Equipo</v>
          </cell>
        </row>
        <row r="6">
          <cell r="B6" t="str">
            <v>Transporte de Maquinaria y Equipo para CONCRETOS</v>
          </cell>
        </row>
        <row r="7">
          <cell r="B7" t="str">
            <v>CAMION / TRANSP. CEMENTO V/CIO (200 BTOS)</v>
          </cell>
        </row>
        <row r="8">
          <cell r="B8" t="str">
            <v>Transporte a lomo de mula (1 mula + carguero)</v>
          </cell>
        </row>
        <row r="9">
          <cell r="B9" t="str">
            <v>Transporte factor 15%</v>
          </cell>
          <cell r="C9" t="str">
            <v>%</v>
          </cell>
          <cell r="D9">
            <v>0.15</v>
          </cell>
        </row>
        <row r="10">
          <cell r="B10" t="str">
            <v>Transporte factor 2%</v>
          </cell>
          <cell r="C10" t="str">
            <v>Gl</v>
          </cell>
          <cell r="D10">
            <v>0.02</v>
          </cell>
        </row>
        <row r="11">
          <cell r="B11" t="str">
            <v>Transporte factor 8%</v>
          </cell>
          <cell r="C11" t="str">
            <v>%</v>
          </cell>
          <cell r="D11">
            <v>0.08</v>
          </cell>
        </row>
        <row r="12">
          <cell r="B12" t="str">
            <v>TRANSPORTE FACTOR 2% MO</v>
          </cell>
          <cell r="C12" t="str">
            <v>Gl</v>
          </cell>
          <cell r="D12">
            <v>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VC 4&quot; 32,5 "/>
      <sheetName val="PVC  4&quot; 26"/>
      <sheetName val="PVC 3&quot; 32,5"/>
      <sheetName val="PVC 3&quot; 26"/>
      <sheetName val="PVC 3&quot; 21"/>
      <sheetName val="PVC 21,2&quot; 26"/>
      <sheetName val="PVC 2&quot; 26"/>
      <sheetName val="PVC 1 1,2&quot; 21"/>
      <sheetName val="PVC 1 1,4&quot; 21"/>
      <sheetName val="PVC 1&quot; 21"/>
      <sheetName val="PVC 3,4&quot; 21"/>
      <sheetName val="PVC 1,2&quot; 13,5"/>
      <sheetName val="UNION 1 1,2&quot;"/>
      <sheetName val="UNION 1 1,4&quot;"/>
      <sheetName val="UNION 1&quot;"/>
      <sheetName val="UNION 3,4&quot;"/>
      <sheetName val="UNION 1 ,2&quot;"/>
      <sheetName val="REDUCCION 4&quot;3&quot;"/>
      <sheetName val="REDUCCION 3&quot;2 1,2&quot;"/>
      <sheetName val="REDUCCION 2 1,2&quot; 2&quot; "/>
      <sheetName val="BUJES 2&quot; 1 1,2&quot;"/>
      <sheetName val="BUJE 1 1,2&quot; 1 1,4&quot;"/>
      <sheetName val="BUJE 1 1,2&quot; 1&quot;"/>
      <sheetName val="BUJE 1 1,4&quot; 1&quot;"/>
      <sheetName val="BUJE 1 1,4&quot; 3,4&quot;"/>
      <sheetName val="BUJE 1&quot; 3,4&quot;"/>
      <sheetName val="BUJE 1&quot; 1,2&quot;"/>
      <sheetName val="BUJE 3,4&quot; 1,2&quot;"/>
      <sheetName val="TEE 1,2"/>
      <sheetName val="TEE 1 1.2&quot;"/>
      <sheetName val="TEE 1 1.4&quot;"/>
      <sheetName val="TEE 1&quot;"/>
      <sheetName val="TEE 1&quot; 3.4&quot;"/>
      <sheetName val="TEE 3.4&quot; 1.2&quot;"/>
      <sheetName val="VAL CORT 2 1.2&quot;"/>
      <sheetName val="VAL CORT 2&quot;"/>
      <sheetName val="VAL CORT 1 1.2&quot;"/>
      <sheetName val="VAL CORT 1 1.4&quot;"/>
      <sheetName val="COLLAR 4&quot; 1.2&quot;"/>
      <sheetName val="COLLAR 3&quot; 1.2&quot;"/>
      <sheetName val="COLLAR 2 1.2&quot; 1.2&quot;"/>
      <sheetName val="COLLAR 2&quot; 1.2&quot;"/>
      <sheetName val="ENCOFRADO PVC"/>
      <sheetName val="VIADUCTO"/>
      <sheetName val="CAM QUIEB 1,5X1,2X1(1)"/>
      <sheetName val="CAM QUIEB 1,5X1,2X1 (2)"/>
      <sheetName val="CAJILLA VALVULA"/>
    </sheetNames>
    <sheetDataSet>
      <sheetData sheetId="0">
        <row r="1">
          <cell r="A1" t="str">
            <v>REFERENCIA</v>
          </cell>
        </row>
        <row r="5">
          <cell r="F5" t="str">
            <v>OFICIAL</v>
          </cell>
        </row>
        <row r="10">
          <cell r="G10">
            <v>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ZANJA"/>
      <sheetName val="D.DISEÑO"/>
      <sheetName val="CANTIDADES"/>
      <sheetName val="ENTIBADO"/>
      <sheetName val="OTRO"/>
      <sheetName val="CILINDROS"/>
      <sheetName val="RESUMEN"/>
      <sheetName val="RESUMEN CANTIDADES Y PTTO"/>
    </sheetNames>
    <sheetDataSet>
      <sheetData sheetId="0" refreshError="1"/>
      <sheetData sheetId="1">
        <row r="11">
          <cell r="E11" t="str">
            <v>VIA</v>
          </cell>
        </row>
        <row r="12">
          <cell r="E12" t="str">
            <v>NO</v>
          </cell>
        </row>
      </sheetData>
      <sheetData sheetId="2" refreshError="1"/>
      <sheetData sheetId="3" refreshError="1"/>
      <sheetData sheetId="4" refreshError="1"/>
      <sheetData sheetId="5" refreshError="1"/>
      <sheetData sheetId="6" refreshError="1"/>
      <sheetData sheetId="7">
        <row r="8">
          <cell r="D8" t="str">
            <v>UNIDAD</v>
          </cell>
        </row>
      </sheetData>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EQUI"/>
      <sheetName val="TRANSP"/>
      <sheetName val="M.O."/>
      <sheetName val="Hoja1"/>
      <sheetName val="LIST ACTIV"/>
      <sheetName val="PPTO OBRA CD"/>
      <sheetName val="AIU-AT"/>
      <sheetName val="PPTO ADECUACIÓN DE TERRENO"/>
      <sheetName val="CANTIDADES"/>
      <sheetName val="Hoja2"/>
      <sheetName val="PPTO OBRA CTOT"/>
      <sheetName val="AIU-JJZG"/>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9"/>
      <sheetName val="23"/>
      <sheetName val="24"/>
      <sheetName val="103"/>
      <sheetName val="104"/>
      <sheetName val="105"/>
      <sheetName val="25"/>
      <sheetName val="26"/>
      <sheetName val="27"/>
      <sheetName val="30"/>
      <sheetName val="32"/>
      <sheetName val="33"/>
      <sheetName val="31"/>
      <sheetName val="28"/>
      <sheetName val="43"/>
      <sheetName val="44"/>
      <sheetName val="45"/>
      <sheetName val="46"/>
      <sheetName val="46a"/>
      <sheetName val="47"/>
      <sheetName val="47a"/>
      <sheetName val="48"/>
      <sheetName val="106"/>
      <sheetName val="49"/>
      <sheetName val="107"/>
      <sheetName val="40"/>
      <sheetName val="52"/>
      <sheetName val="108"/>
      <sheetName val="53"/>
      <sheetName val="109"/>
      <sheetName val="110"/>
      <sheetName val="111"/>
      <sheetName val="83"/>
      <sheetName val="34"/>
      <sheetName val="35"/>
      <sheetName val="93"/>
      <sheetName val="41"/>
      <sheetName val="112"/>
      <sheetName val="84"/>
      <sheetName val="85"/>
      <sheetName val="86"/>
      <sheetName val="90"/>
      <sheetName val="90a"/>
      <sheetName val="91"/>
      <sheetName val="113"/>
      <sheetName val="87"/>
      <sheetName val="89"/>
      <sheetName val="99"/>
      <sheetName val="100"/>
      <sheetName val="88"/>
      <sheetName val="60"/>
      <sheetName val="61"/>
      <sheetName val="62"/>
      <sheetName val="63"/>
      <sheetName val="67"/>
      <sheetName val="175"/>
      <sheetName val="69"/>
      <sheetName val="64"/>
      <sheetName val="81"/>
      <sheetName val="65"/>
      <sheetName val="73"/>
      <sheetName val="114"/>
      <sheetName val="71"/>
      <sheetName val="70"/>
      <sheetName val="54"/>
      <sheetName val="58"/>
      <sheetName val="115"/>
      <sheetName val="82"/>
      <sheetName val="95"/>
      <sheetName val="59"/>
      <sheetName val="116"/>
      <sheetName val="117"/>
      <sheetName val="118"/>
      <sheetName val="119"/>
      <sheetName val="120"/>
      <sheetName val="121"/>
      <sheetName val="163"/>
      <sheetName val="122"/>
      <sheetName val="162"/>
      <sheetName val="161"/>
      <sheetName val="160"/>
      <sheetName val="159"/>
      <sheetName val="123"/>
      <sheetName val="124"/>
      <sheetName val="172"/>
      <sheetName val="173"/>
      <sheetName val="125"/>
      <sheetName val="126"/>
      <sheetName val="127"/>
      <sheetName val="158"/>
      <sheetName val="132"/>
      <sheetName val="133"/>
      <sheetName val="134"/>
      <sheetName val="135"/>
      <sheetName val="136"/>
      <sheetName val="137"/>
      <sheetName val="177"/>
      <sheetName val="138"/>
      <sheetName val="139"/>
      <sheetName val="140"/>
      <sheetName val="141"/>
      <sheetName val="142"/>
      <sheetName val="143"/>
      <sheetName val="144"/>
      <sheetName val="156"/>
      <sheetName val="157"/>
      <sheetName val="167"/>
      <sheetName val="164"/>
      <sheetName val="168"/>
      <sheetName val="169"/>
      <sheetName val="165"/>
      <sheetName val="166"/>
      <sheetName val="170"/>
      <sheetName val="171"/>
      <sheetName val="98"/>
      <sheetName val="96"/>
      <sheetName val="174"/>
      <sheetName val="92"/>
      <sheetName val="145"/>
      <sheetName val="146"/>
      <sheetName val="147"/>
      <sheetName val="148"/>
      <sheetName val="149"/>
      <sheetName val="150"/>
      <sheetName val="151"/>
      <sheetName val="152"/>
      <sheetName val="153"/>
      <sheetName val="75"/>
      <sheetName val="76"/>
      <sheetName val="77"/>
      <sheetName val="78"/>
      <sheetName val="128"/>
      <sheetName val="129"/>
      <sheetName val="154"/>
      <sheetName val="155"/>
      <sheetName val="178"/>
      <sheetName val="176"/>
      <sheetName val="72"/>
      <sheetName val="131"/>
      <sheetName val="74"/>
      <sheetName val="anex 5 formul prop"/>
      <sheetName val="analisis de AIU "/>
      <sheetName val="36"/>
      <sheetName val="37"/>
      <sheetName val="38"/>
      <sheetName val="39"/>
      <sheetName val="42"/>
      <sheetName val="50"/>
      <sheetName val="51"/>
      <sheetName val="55"/>
      <sheetName val="56"/>
      <sheetName val="57"/>
      <sheetName val="66"/>
      <sheetName val="68"/>
      <sheetName val="79"/>
      <sheetName val="80"/>
      <sheetName val="94"/>
      <sheetName val="97"/>
      <sheetName val="101"/>
      <sheetName val="102"/>
      <sheetName val="130"/>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259"/>
      <sheetName val="260"/>
      <sheetName val="261"/>
      <sheetName val="262"/>
      <sheetName val="263"/>
      <sheetName val="264"/>
      <sheetName val="265"/>
      <sheetName val="266"/>
      <sheetName val="267"/>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 val="292"/>
      <sheetName val="293"/>
      <sheetName val="294"/>
      <sheetName val="295"/>
      <sheetName val="296"/>
      <sheetName val="297"/>
      <sheetName val="298"/>
      <sheetName val="299"/>
      <sheetName val="300"/>
      <sheetName val="301"/>
      <sheetName val="302"/>
      <sheetName val="303"/>
      <sheetName val="304"/>
      <sheetName val="305"/>
      <sheetName val="306"/>
      <sheetName val="307"/>
      <sheetName val="308"/>
      <sheetName val="30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 val="331"/>
      <sheetName val="332"/>
      <sheetName val="333"/>
      <sheetName val="334"/>
      <sheetName val="335"/>
      <sheetName val="336"/>
      <sheetName val="337"/>
      <sheetName val="338"/>
      <sheetName val="339"/>
      <sheetName val="340"/>
      <sheetName val="341"/>
      <sheetName val="342"/>
      <sheetName val="343"/>
      <sheetName val="344"/>
      <sheetName val="345"/>
      <sheetName val="346"/>
      <sheetName val="347"/>
      <sheetName val="348"/>
      <sheetName val="349"/>
      <sheetName val="350"/>
      <sheetName val="351"/>
      <sheetName val="352"/>
      <sheetName val="353"/>
      <sheetName val="354"/>
      <sheetName val="355"/>
      <sheetName val="356"/>
      <sheetName val="357"/>
      <sheetName val="358"/>
      <sheetName val="359"/>
      <sheetName val="360"/>
      <sheetName val="361"/>
      <sheetName val="362"/>
      <sheetName val="363"/>
      <sheetName val="364"/>
      <sheetName val="365"/>
      <sheetName val="366"/>
      <sheetName val="367"/>
      <sheetName val="368"/>
      <sheetName val="369"/>
      <sheetName val="370"/>
      <sheetName val="371"/>
      <sheetName val="372"/>
      <sheetName val="373"/>
      <sheetName val="374"/>
      <sheetName val="375"/>
      <sheetName val="376"/>
      <sheetName val="377"/>
      <sheetName val="378"/>
      <sheetName val="379"/>
      <sheetName val="380"/>
      <sheetName val="381"/>
      <sheetName val="382"/>
      <sheetName val="383"/>
      <sheetName val="384"/>
      <sheetName val="385"/>
      <sheetName val="386"/>
      <sheetName val="387"/>
      <sheetName val="388"/>
      <sheetName val="389"/>
      <sheetName val="390"/>
      <sheetName val="391"/>
      <sheetName val="392"/>
      <sheetName val="393"/>
      <sheetName val="394"/>
      <sheetName val="395"/>
      <sheetName val="396"/>
      <sheetName val="397"/>
      <sheetName val="398"/>
      <sheetName val="399"/>
      <sheetName val="400"/>
      <sheetName val="401"/>
      <sheetName val="402"/>
      <sheetName val="403"/>
      <sheetName val="404"/>
      <sheetName val="405"/>
      <sheetName val="406"/>
      <sheetName val="407"/>
      <sheetName val="408"/>
      <sheetName val="409"/>
      <sheetName val="410"/>
      <sheetName val="411"/>
      <sheetName val="412"/>
      <sheetName val="413"/>
      <sheetName val="414"/>
      <sheetName val="415"/>
      <sheetName val="416"/>
      <sheetName val="417"/>
      <sheetName val="418"/>
      <sheetName val="419"/>
      <sheetName val="420"/>
    </sheetNames>
    <sheetDataSet>
      <sheetData sheetId="0"/>
      <sheetData sheetId="1"/>
      <sheetData sheetId="2"/>
      <sheetData sheetId="3"/>
      <sheetData sheetId="4"/>
      <sheetData sheetId="5"/>
      <sheetData sheetId="6">
        <row r="8">
          <cell r="A8">
            <v>1</v>
          </cell>
          <cell r="B8" t="str">
            <v>Localizacion y Replanteo general del Proyecto</v>
          </cell>
          <cell r="C8" t="str">
            <v>m2</v>
          </cell>
          <cell r="D8">
            <v>2400</v>
          </cell>
          <cell r="E8">
            <v>2787</v>
          </cell>
          <cell r="F8">
            <v>6688800</v>
          </cell>
        </row>
        <row r="9">
          <cell r="A9">
            <v>159</v>
          </cell>
          <cell r="B9" t="str">
            <v>Descapote y limpeza de capa vegetal (incluye retiro)</v>
          </cell>
          <cell r="C9" t="str">
            <v>M2</v>
          </cell>
          <cell r="D9">
            <v>700</v>
          </cell>
          <cell r="E9">
            <v>4919</v>
          </cell>
          <cell r="F9">
            <v>3443300</v>
          </cell>
        </row>
        <row r="10">
          <cell r="A10">
            <v>9</v>
          </cell>
          <cell r="B10" t="str">
            <v>Cerramiento Provisional en yute verde</v>
          </cell>
          <cell r="C10" t="str">
            <v>m2</v>
          </cell>
          <cell r="D10">
            <v>350</v>
          </cell>
          <cell r="E10">
            <v>6028</v>
          </cell>
          <cell r="F10">
            <v>2109800</v>
          </cell>
        </row>
        <row r="11">
          <cell r="A11">
            <v>3</v>
          </cell>
          <cell r="B11" t="str">
            <v>Demolicion de andenes en concreto simple (incluye retiro)</v>
          </cell>
          <cell r="C11" t="str">
            <v>m2</v>
          </cell>
          <cell r="D11">
            <v>116.1</v>
          </cell>
          <cell r="E11">
            <v>18105</v>
          </cell>
          <cell r="F11">
            <v>2101991</v>
          </cell>
        </row>
        <row r="12">
          <cell r="A12">
            <v>4</v>
          </cell>
          <cell r="B12" t="str">
            <v>Demolicion de Sardineles en concreto reforzado (Incluye retiro)</v>
          </cell>
          <cell r="C12" t="str">
            <v>ml</v>
          </cell>
          <cell r="D12">
            <v>90</v>
          </cell>
          <cell r="E12">
            <v>6721</v>
          </cell>
          <cell r="F12">
            <v>604890</v>
          </cell>
        </row>
        <row r="13">
          <cell r="A13">
            <v>83</v>
          </cell>
          <cell r="B13" t="str">
            <v>Demolicion de Escaleras y rampas en concreto sobre tierra (incluye retiro de material sobrante)</v>
          </cell>
          <cell r="C13" t="str">
            <v>m3</v>
          </cell>
          <cell r="D13">
            <v>30</v>
          </cell>
          <cell r="E13">
            <v>77490</v>
          </cell>
          <cell r="F13">
            <v>2324700</v>
          </cell>
        </row>
        <row r="14">
          <cell r="A14">
            <v>160</v>
          </cell>
          <cell r="B14" t="str">
            <v>Desmonte y retiro de lisaderos en lamina</v>
          </cell>
          <cell r="C14" t="str">
            <v>und</v>
          </cell>
          <cell r="D14">
            <v>3</v>
          </cell>
          <cell r="E14">
            <v>98250</v>
          </cell>
          <cell r="F14">
            <v>294750</v>
          </cell>
        </row>
        <row r="15">
          <cell r="A15">
            <v>161</v>
          </cell>
          <cell r="B15" t="str">
            <v>Desmonte y retiro de juego infantil (rueda metalica)</v>
          </cell>
          <cell r="C15" t="str">
            <v>und</v>
          </cell>
          <cell r="D15">
            <v>1</v>
          </cell>
          <cell r="E15">
            <v>163378</v>
          </cell>
          <cell r="F15">
            <v>163378</v>
          </cell>
        </row>
        <row r="16">
          <cell r="A16">
            <v>162</v>
          </cell>
          <cell r="B16" t="str">
            <v>Desmonte demolicion y retiro de placas prefabricadas en concreto de 50 cm x 50 cm instaladas sobre grama dilatadas cada 5 cm</v>
          </cell>
          <cell r="C16" t="str">
            <v>m2</v>
          </cell>
          <cell r="D16">
            <v>199</v>
          </cell>
          <cell r="E16">
            <v>11317</v>
          </cell>
          <cell r="F16">
            <v>2252083</v>
          </cell>
        </row>
        <row r="17">
          <cell r="A17">
            <v>163</v>
          </cell>
          <cell r="B17" t="str">
            <v>Demolicion y Retiro de juego de mesa y 4 bancas en concreto</v>
          </cell>
          <cell r="C17" t="str">
            <v>und</v>
          </cell>
          <cell r="D17">
            <v>5</v>
          </cell>
          <cell r="E17">
            <v>78588</v>
          </cell>
          <cell r="F17">
            <v>392940</v>
          </cell>
        </row>
        <row r="18">
          <cell r="A18">
            <v>164</v>
          </cell>
          <cell r="B18" t="str">
            <v>tala de arboles de mediano porte, incluye retiro y disposicion de material</v>
          </cell>
          <cell r="C18" t="str">
            <v>und</v>
          </cell>
          <cell r="D18">
            <v>2</v>
          </cell>
          <cell r="E18">
            <v>270148</v>
          </cell>
          <cell r="F18">
            <v>540296</v>
          </cell>
        </row>
        <row r="19">
          <cell r="A19" t="str">
            <v>CAPITULO II - MOVIMIENTOS DE TIERRA</v>
          </cell>
          <cell r="B19">
            <v>0</v>
          </cell>
          <cell r="C19">
            <v>0</v>
          </cell>
          <cell r="D19">
            <v>0</v>
          </cell>
          <cell r="E19">
            <v>0</v>
          </cell>
          <cell r="F19">
            <v>0</v>
          </cell>
        </row>
        <row r="20">
          <cell r="A20">
            <v>12</v>
          </cell>
          <cell r="B20" t="str">
            <v>Excavacion manual en material comun</v>
          </cell>
          <cell r="C20" t="str">
            <v>m3</v>
          </cell>
          <cell r="D20">
            <v>1346.8</v>
          </cell>
          <cell r="E20">
            <v>14543</v>
          </cell>
          <cell r="F20">
            <v>19586512</v>
          </cell>
        </row>
        <row r="21">
          <cell r="A21">
            <v>13</v>
          </cell>
          <cell r="B21" t="str">
            <v>Excavacion Manual en conglomerado</v>
          </cell>
          <cell r="C21" t="str">
            <v>m3</v>
          </cell>
          <cell r="D21">
            <v>220</v>
          </cell>
          <cell r="E21">
            <v>21767</v>
          </cell>
          <cell r="F21">
            <v>4788740</v>
          </cell>
        </row>
        <row r="22">
          <cell r="A22">
            <v>8</v>
          </cell>
          <cell r="B22" t="str">
            <v>Cargue, Transporte y disposicion de materiales provenientes de excavaciones</v>
          </cell>
          <cell r="C22" t="str">
            <v>m3-km</v>
          </cell>
          <cell r="D22">
            <v>15668</v>
          </cell>
          <cell r="E22">
            <v>2743</v>
          </cell>
          <cell r="F22">
            <v>42977324</v>
          </cell>
        </row>
        <row r="23">
          <cell r="A23" t="str">
            <v>CAPITULO III- CIMENTACIONES PROFUNDAS</v>
          </cell>
          <cell r="B23">
            <v>0</v>
          </cell>
          <cell r="C23">
            <v>0</v>
          </cell>
          <cell r="D23">
            <v>0</v>
          </cell>
          <cell r="E23">
            <v>0</v>
          </cell>
          <cell r="F23">
            <v>0</v>
          </cell>
        </row>
        <row r="24">
          <cell r="A24">
            <v>23</v>
          </cell>
          <cell r="B24" t="str">
            <v>Excavacion manual para caisson material sin clasificar de 0-5 m de profundidad (incluye retiro)</v>
          </cell>
          <cell r="C24" t="str">
            <v>m3</v>
          </cell>
          <cell r="D24">
            <v>140.83000000000001</v>
          </cell>
          <cell r="E24">
            <v>104631</v>
          </cell>
          <cell r="F24">
            <v>14735184</v>
          </cell>
        </row>
        <row r="25">
          <cell r="A25">
            <v>24</v>
          </cell>
          <cell r="B25" t="str">
            <v>Excavacion manual para caisson material sin clasificar de 5,01-10 m de profundidad (incluye retiro)</v>
          </cell>
          <cell r="C25" t="str">
            <v>m3</v>
          </cell>
          <cell r="D25">
            <v>130.22</v>
          </cell>
          <cell r="E25">
            <v>161985</v>
          </cell>
          <cell r="F25">
            <v>21093687</v>
          </cell>
        </row>
        <row r="26">
          <cell r="A26">
            <v>25</v>
          </cell>
          <cell r="B26" t="str">
            <v>Excavacion manual para caisson material sin clasificar de 10,01-15 m de profundidad (incluye retiro)</v>
          </cell>
          <cell r="C26" t="str">
            <v>m3</v>
          </cell>
          <cell r="D26">
            <v>62.6</v>
          </cell>
          <cell r="E26">
            <v>271614</v>
          </cell>
          <cell r="F26">
            <v>17003036</v>
          </cell>
        </row>
        <row r="27">
          <cell r="A27">
            <v>26</v>
          </cell>
          <cell r="B27" t="str">
            <v>Excavacion manual para caisson material sin clasificar de 15,01-20 m de profundidad (incluye retiro)</v>
          </cell>
          <cell r="C27" t="str">
            <v>m3</v>
          </cell>
          <cell r="D27">
            <v>0</v>
          </cell>
          <cell r="E27">
            <v>301042</v>
          </cell>
          <cell r="F27">
            <v>0</v>
          </cell>
        </row>
        <row r="28">
          <cell r="A28" t="str">
            <v>26a</v>
          </cell>
          <cell r="B28" t="str">
            <v>Excavacion para caisson material roca de 15,01-20 m de profundidad (incluye retiro)</v>
          </cell>
          <cell r="C28" t="str">
            <v>m3</v>
          </cell>
          <cell r="D28">
            <v>0</v>
          </cell>
          <cell r="E28">
            <v>568977</v>
          </cell>
          <cell r="F28">
            <v>0</v>
          </cell>
        </row>
        <row r="29">
          <cell r="A29">
            <v>27</v>
          </cell>
          <cell r="B29" t="str">
            <v>Excavacion manual para caisson material sin clasificar profundidades mayores a 20 m (incluye retiro)</v>
          </cell>
          <cell r="C29" t="str">
            <v>m3</v>
          </cell>
          <cell r="D29">
            <v>0</v>
          </cell>
          <cell r="E29">
            <v>337873</v>
          </cell>
          <cell r="F29">
            <v>0</v>
          </cell>
        </row>
        <row r="30">
          <cell r="A30" t="str">
            <v>27a</v>
          </cell>
          <cell r="B30" t="str">
            <v>Excavacion para caisson material roca profundidades mayores a 20 m (incluye retiro)</v>
          </cell>
          <cell r="C30" t="str">
            <v>m3</v>
          </cell>
          <cell r="D30">
            <v>0</v>
          </cell>
          <cell r="E30">
            <v>664042</v>
          </cell>
          <cell r="F30">
            <v>0</v>
          </cell>
        </row>
        <row r="31">
          <cell r="A31">
            <v>28</v>
          </cell>
          <cell r="B31" t="str">
            <v>Conreto clase F (14,5 Mpa) para anillos de caisson</v>
          </cell>
          <cell r="C31" t="str">
            <v>m3</v>
          </cell>
          <cell r="D31">
            <v>48.66</v>
          </cell>
          <cell r="E31">
            <v>483217</v>
          </cell>
          <cell r="F31">
            <v>23513339</v>
          </cell>
        </row>
        <row r="32">
          <cell r="A32">
            <v>86</v>
          </cell>
          <cell r="B32" t="str">
            <v>Demolicion de anillos en concreto clase f (Incluye retiro)</v>
          </cell>
          <cell r="C32" t="str">
            <v>m3</v>
          </cell>
          <cell r="D32">
            <v>0</v>
          </cell>
          <cell r="E32">
            <v>75257</v>
          </cell>
          <cell r="F32">
            <v>0</v>
          </cell>
        </row>
        <row r="33">
          <cell r="A33">
            <v>29</v>
          </cell>
          <cell r="B33" t="str">
            <v>Concreto clase D (21 Mpa) para fuste y campana de caisson</v>
          </cell>
          <cell r="C33" t="str">
            <v>m3</v>
          </cell>
          <cell r="D33">
            <v>284</v>
          </cell>
          <cell r="E33">
            <v>512589</v>
          </cell>
          <cell r="F33">
            <v>145575276</v>
          </cell>
        </row>
        <row r="34">
          <cell r="A34">
            <v>87</v>
          </cell>
          <cell r="B34" t="str">
            <v>Concreto clase d para pilotes d=0,4 m hasta de 10 m de profundidad (incluye excavacion retiro y disposicion de material sobrante)</v>
          </cell>
          <cell r="C34" t="str">
            <v>ml</v>
          </cell>
          <cell r="D34">
            <v>0</v>
          </cell>
          <cell r="E34">
            <v>109745</v>
          </cell>
          <cell r="F34">
            <v>0</v>
          </cell>
        </row>
        <row r="35">
          <cell r="A35" t="str">
            <v>CAPITULO IV -ESTRUCTURAS DE CONCRETO Y REFUERZO</v>
          </cell>
          <cell r="B35">
            <v>0</v>
          </cell>
          <cell r="C35">
            <v>0</v>
          </cell>
          <cell r="D35">
            <v>0</v>
          </cell>
          <cell r="E35">
            <v>0</v>
          </cell>
          <cell r="F35">
            <v>0</v>
          </cell>
        </row>
        <row r="36">
          <cell r="A36">
            <v>20</v>
          </cell>
          <cell r="B36" t="str">
            <v>Concreto clase F (14,5 Mpa) Para solado de limpieza</v>
          </cell>
          <cell r="C36" t="str">
            <v>m3</v>
          </cell>
          <cell r="D36">
            <v>0</v>
          </cell>
          <cell r="E36">
            <v>412240</v>
          </cell>
          <cell r="F36">
            <v>0</v>
          </cell>
        </row>
        <row r="37">
          <cell r="A37">
            <v>165</v>
          </cell>
          <cell r="B37" t="str">
            <v>Concreto Clase A (35 Mpa) 5000 psi  para dados y zapatas de fundacion</v>
          </cell>
          <cell r="C37" t="str">
            <v>M3</v>
          </cell>
          <cell r="D37">
            <v>0</v>
          </cell>
          <cell r="E37">
            <v>574507</v>
          </cell>
          <cell r="F37">
            <v>0</v>
          </cell>
        </row>
        <row r="38">
          <cell r="A38">
            <v>166</v>
          </cell>
          <cell r="B38" t="str">
            <v>Concreto Clase A (35 Mpa) 5000 psi  para vigas de fundacion</v>
          </cell>
          <cell r="C38" t="str">
            <v>M3</v>
          </cell>
          <cell r="D38">
            <v>0</v>
          </cell>
          <cell r="E38">
            <v>580658</v>
          </cell>
          <cell r="F38">
            <v>0</v>
          </cell>
        </row>
        <row r="39">
          <cell r="A39">
            <v>176</v>
          </cell>
          <cell r="B39" t="str">
            <v>Concreto clase D (21 Mpa) 3000 psi para losas, andenes y rampas contrapiso e= 10 cm</v>
          </cell>
          <cell r="C39" t="str">
            <v>m2</v>
          </cell>
          <cell r="D39">
            <v>0</v>
          </cell>
          <cell r="E39">
            <v>53773</v>
          </cell>
          <cell r="F39">
            <v>0</v>
          </cell>
        </row>
        <row r="40">
          <cell r="A40">
            <v>167</v>
          </cell>
          <cell r="B40" t="str">
            <v>Concreto Clase A (35 Mpa) 5000 psi  para columnas a la vista</v>
          </cell>
          <cell r="C40" t="str">
            <v>M3</v>
          </cell>
          <cell r="D40">
            <v>0</v>
          </cell>
          <cell r="E40">
            <v>660519</v>
          </cell>
          <cell r="F40">
            <v>0</v>
          </cell>
        </row>
        <row r="41">
          <cell r="A41">
            <v>168</v>
          </cell>
          <cell r="B41" t="str">
            <v>Concreto Clase A (35 Mpa) 5000 psi  para losa aligerada en dos direcciones h=0,35 m</v>
          </cell>
          <cell r="C41" t="str">
            <v>M3</v>
          </cell>
          <cell r="D41">
            <v>0</v>
          </cell>
          <cell r="E41">
            <v>189975</v>
          </cell>
          <cell r="F41">
            <v>0</v>
          </cell>
        </row>
        <row r="42">
          <cell r="A42">
            <v>170</v>
          </cell>
          <cell r="B42" t="str">
            <v>Concreto Clase A (35 Mpa) 5000 psi  para losa aerea macisa h=0,35 m</v>
          </cell>
          <cell r="C42" t="str">
            <v>m3</v>
          </cell>
          <cell r="D42">
            <v>0</v>
          </cell>
          <cell r="E42">
            <v>255169</v>
          </cell>
          <cell r="F42">
            <v>0</v>
          </cell>
        </row>
        <row r="43">
          <cell r="A43">
            <v>171</v>
          </cell>
          <cell r="B43" t="str">
            <v>Concreto Clase E (17,5 Mpa) 2500 psi  para Columnas de confinamiento hasta de 300 cm2 (incluye refuerzo long y transversal)</v>
          </cell>
          <cell r="C43" t="str">
            <v>ml</v>
          </cell>
          <cell r="D43">
            <v>0</v>
          </cell>
          <cell r="E43">
            <v>59267</v>
          </cell>
          <cell r="F43">
            <v>0</v>
          </cell>
        </row>
        <row r="44">
          <cell r="A44">
            <v>172</v>
          </cell>
          <cell r="B44" t="str">
            <v>Concreto Clase E (17,5 Mpa) 2500 psi  para Vigas de confinamiento hasta de 300 cm2 (incluye refuerzo long y transversal)</v>
          </cell>
          <cell r="C44" t="str">
            <v>ml</v>
          </cell>
          <cell r="D44">
            <v>0</v>
          </cell>
          <cell r="E44">
            <v>58324</v>
          </cell>
          <cell r="F44">
            <v>0</v>
          </cell>
        </row>
        <row r="45">
          <cell r="A45">
            <v>173</v>
          </cell>
          <cell r="B45" t="str">
            <v>Concreto Clase A (35 Mpa) 5000 psi  para viga aerea a la vista</v>
          </cell>
          <cell r="C45" t="str">
            <v>m3</v>
          </cell>
          <cell r="D45">
            <v>0</v>
          </cell>
          <cell r="E45">
            <v>669420</v>
          </cell>
          <cell r="F45">
            <v>0</v>
          </cell>
        </row>
        <row r="46">
          <cell r="A46">
            <v>174</v>
          </cell>
          <cell r="B46" t="str">
            <v>Concreto Clase A (35 Mpa) 5000 psi  para escaleras aereas a la vista</v>
          </cell>
          <cell r="C46" t="str">
            <v>m3</v>
          </cell>
          <cell r="D46">
            <v>0</v>
          </cell>
          <cell r="E46">
            <v>689821</v>
          </cell>
          <cell r="F46">
            <v>0</v>
          </cell>
        </row>
        <row r="47">
          <cell r="A47">
            <v>175</v>
          </cell>
          <cell r="B47" t="str">
            <v>Concreto Clase A (35 Mpa) 5000 psi  para muros estructurales a la vista</v>
          </cell>
          <cell r="C47" t="str">
            <v>m3</v>
          </cell>
          <cell r="D47">
            <v>0</v>
          </cell>
          <cell r="E47">
            <v>639801</v>
          </cell>
          <cell r="F47">
            <v>0</v>
          </cell>
        </row>
        <row r="48">
          <cell r="A48">
            <v>241</v>
          </cell>
          <cell r="B48" t="str">
            <v xml:space="preserve">Concreto clase D (21 Mpa) 3000 PSI a la vista para bordillo sobre losa cubierta de 20cmx25cm incluye refuerzo con cuantia minima </v>
          </cell>
          <cell r="C48" t="str">
            <v>ml</v>
          </cell>
          <cell r="D48">
            <v>0</v>
          </cell>
          <cell r="E48">
            <v>50225</v>
          </cell>
          <cell r="F48">
            <v>0</v>
          </cell>
        </row>
        <row r="49">
          <cell r="A49">
            <v>51</v>
          </cell>
          <cell r="B49" t="str">
            <v xml:space="preserve">Suministro e instalacion de acero de refuerzo </v>
          </cell>
          <cell r="C49" t="str">
            <v>Kg</v>
          </cell>
          <cell r="D49">
            <v>105000</v>
          </cell>
          <cell r="E49">
            <v>3956</v>
          </cell>
          <cell r="F49">
            <v>415380000</v>
          </cell>
        </row>
        <row r="50">
          <cell r="A50" t="str">
            <v>CAPITULO V -MUROS, PUERTAS, VENTANAS Y DIVISIONES INTERIORES</v>
          </cell>
          <cell r="B50">
            <v>0</v>
          </cell>
          <cell r="C50">
            <v>0</v>
          </cell>
          <cell r="D50">
            <v>0</v>
          </cell>
          <cell r="E50">
            <v>0</v>
          </cell>
          <cell r="F50">
            <v>0</v>
          </cell>
        </row>
        <row r="51">
          <cell r="A51">
            <v>177</v>
          </cell>
          <cell r="B51" t="str">
            <v>Construccion de muro en ladrillo farol 12X20X30 para revestir ambas caras</v>
          </cell>
          <cell r="C51" t="str">
            <v>m2</v>
          </cell>
          <cell r="D51">
            <v>0</v>
          </cell>
          <cell r="E51">
            <v>41433</v>
          </cell>
          <cell r="F51">
            <v>0</v>
          </cell>
        </row>
        <row r="52">
          <cell r="A52">
            <v>178</v>
          </cell>
          <cell r="B52" t="str">
            <v>Construccion de muro concreto clase D (21 MPa) 3000 psi vaciado a la vista para divisiones interiores e=0,15 m</v>
          </cell>
          <cell r="C52" t="str">
            <v>m2</v>
          </cell>
          <cell r="D52">
            <v>0</v>
          </cell>
          <cell r="E52">
            <v>126487</v>
          </cell>
          <cell r="F52">
            <v>0</v>
          </cell>
        </row>
        <row r="53">
          <cell r="A53">
            <v>179</v>
          </cell>
          <cell r="B53" t="str">
            <v>Construcción de muro doble cara en laminas de superboard 10 mm, sobre perfileria rolada calibre 24 colocada cada 60 cm; con tratamiento de juntas con masilla tipo joint compound sobre cinta malla. Acabado en pintura blanca tipo vinilo I, a tres (3) manos,</v>
          </cell>
          <cell r="C53" t="str">
            <v>m2</v>
          </cell>
          <cell r="D53">
            <v>0</v>
          </cell>
          <cell r="E53">
            <v>127258</v>
          </cell>
          <cell r="F53">
            <v>0</v>
          </cell>
        </row>
        <row r="54">
          <cell r="A54">
            <v>180</v>
          </cell>
          <cell r="B54" t="str">
            <v>Revoque de paredes con mortero 1:3 incluye filos y dilataciones</v>
          </cell>
          <cell r="C54" t="str">
            <v>m2</v>
          </cell>
          <cell r="D54">
            <v>0</v>
          </cell>
          <cell r="E54">
            <v>27881</v>
          </cell>
          <cell r="F54">
            <v>0</v>
          </cell>
        </row>
        <row r="55">
          <cell r="A55">
            <v>181</v>
          </cell>
          <cell r="B55" t="str">
            <v>Suministro e Instalacion de enchape para muros en ceramica blanca satinado de alfa o similar de 30,5 cm X 60 cm</v>
          </cell>
          <cell r="C55" t="str">
            <v>m2</v>
          </cell>
          <cell r="D55">
            <v>0</v>
          </cell>
          <cell r="E55">
            <v>68554</v>
          </cell>
          <cell r="F55">
            <v>0</v>
          </cell>
        </row>
        <row r="56">
          <cell r="A56">
            <v>182</v>
          </cell>
          <cell r="B56" t="str">
            <v>Suministro e instalacion de franja de lamina galvanizada cal 16 para recubrimiento inferior de paredes</v>
          </cell>
          <cell r="C56" t="str">
            <v>m2</v>
          </cell>
          <cell r="D56">
            <v>0</v>
          </cell>
          <cell r="E56">
            <v>68267</v>
          </cell>
          <cell r="F56">
            <v>0</v>
          </cell>
        </row>
        <row r="57">
          <cell r="A57">
            <v>183</v>
          </cell>
          <cell r="B57" t="str">
            <v>Suministro e instalacion de recubrimiento de paredes de mamposteria en superboard de 4 mm incluye pintura</v>
          </cell>
          <cell r="C57" t="str">
            <v>m2</v>
          </cell>
          <cell r="D57">
            <v>0</v>
          </cell>
          <cell r="E57">
            <v>41476</v>
          </cell>
          <cell r="F57">
            <v>0</v>
          </cell>
        </row>
        <row r="58">
          <cell r="A58">
            <v>184</v>
          </cell>
          <cell r="B58" t="str">
            <v>Suministro e Instalacion de enchape para muros en porcelanato tipo KRAK color light gray semipulido ref PKZM3060RF15 de Prosein o similar</v>
          </cell>
          <cell r="C58" t="str">
            <v>m2</v>
          </cell>
          <cell r="D58">
            <v>0</v>
          </cell>
          <cell r="E58">
            <v>94054</v>
          </cell>
          <cell r="F58">
            <v>0</v>
          </cell>
        </row>
        <row r="59">
          <cell r="A59">
            <v>185</v>
          </cell>
          <cell r="B59" t="str">
            <v>Suministro e Instalacion de enchape para muros en porcelanato tipo mosaico esmaltado acabado brillante color azul claro de 30,6 cm X 30,6 cm ref MOS SUMMER DAY KV03ZR399 DECORCERAMICA O SIMILAR</v>
          </cell>
          <cell r="C59" t="str">
            <v>m2</v>
          </cell>
          <cell r="D59">
            <v>0</v>
          </cell>
          <cell r="E59">
            <v>167392</v>
          </cell>
          <cell r="F59">
            <v>0</v>
          </cell>
        </row>
        <row r="60">
          <cell r="A60">
            <v>186</v>
          </cell>
          <cell r="B60" t="str">
            <v>Estuco y pintura de vinilo tipo 1 sobre muros interiores 3 manos</v>
          </cell>
          <cell r="C60" t="str">
            <v>m2</v>
          </cell>
          <cell r="D60">
            <v>0</v>
          </cell>
          <cell r="E60">
            <v>14350</v>
          </cell>
          <cell r="F60">
            <v>0</v>
          </cell>
        </row>
        <row r="61">
          <cell r="A61">
            <v>187</v>
          </cell>
          <cell r="B61" t="str">
            <v>Suministro e instalacion de recubrimiento de paredes en lamina tablex RH de 12 mm acabado gris cristal de pizano o similar</v>
          </cell>
          <cell r="C61" t="str">
            <v>m2</v>
          </cell>
          <cell r="D61">
            <v>0</v>
          </cell>
          <cell r="E61">
            <v>14350</v>
          </cell>
          <cell r="F61">
            <v>0</v>
          </cell>
        </row>
        <row r="62">
          <cell r="A62">
            <v>188</v>
          </cell>
          <cell r="B62" t="str">
            <v>Suministro e instalacion de ventaneria fija de fachada conformada por perfil aluminio de 10,16 cm x 4,44 cm x 0,08 cm acabado anodizado natural cabezal ALN 173 y pisavidrio en aluminio y vidrio templado de 8 mm (V-1 Y V-2) segun detalle</v>
          </cell>
          <cell r="C62" t="str">
            <v>m2</v>
          </cell>
          <cell r="D62">
            <v>0</v>
          </cell>
          <cell r="E62" t="e">
            <v>#N/A</v>
          </cell>
          <cell r="F62" t="e">
            <v>#N/A</v>
          </cell>
        </row>
        <row r="63">
          <cell r="A63">
            <v>189</v>
          </cell>
          <cell r="B63" t="str">
            <v>Suministro e instalacion de ventaneria corrediza de fachada conformada por perfil aluminio de 10,16 cm x 4,44 cm x 0,08 cm acabado anodizado natural cabezal ALN 173 y pisavidrio en aluminio y vidrio templado de 8 mm incluye jamba traslape, encanche, horiz</v>
          </cell>
          <cell r="C63" t="str">
            <v>m2</v>
          </cell>
          <cell r="D63">
            <v>0</v>
          </cell>
          <cell r="E63" t="e">
            <v>#N/A</v>
          </cell>
          <cell r="F63" t="e">
            <v>#N/A</v>
          </cell>
        </row>
        <row r="64">
          <cell r="A64">
            <v>190</v>
          </cell>
          <cell r="B64" t="str">
            <v>Suministro e instalacion de ventaneria fija a placa superior mediante estructura tubular rectangular de acero de 2"x2"x2,4mm conformada por perfil tubular rectangular en aluminio de 6,35cmx3,81cm de 1,7mm acabado anodizado natural y vidrio templado de 8 m</v>
          </cell>
          <cell r="C64" t="str">
            <v>m2</v>
          </cell>
          <cell r="D64">
            <v>0</v>
          </cell>
          <cell r="E64" t="e">
            <v>#N/A</v>
          </cell>
          <cell r="F64" t="e">
            <v>#N/A</v>
          </cell>
        </row>
        <row r="65">
          <cell r="A65">
            <v>191</v>
          </cell>
          <cell r="B65" t="str">
            <v>Suministro e instalacion de ventaneria corrediza para farmacia conformada por horizontal superior e inferior en aluminio  ALN 0349 de 40,3 mm x 15,6 mm y vidrio templado de 8 mm incluye jamba traslape, encanche, horizontal, silla y manija (V-7) segun deta</v>
          </cell>
          <cell r="C65" t="str">
            <v>m2</v>
          </cell>
          <cell r="D65">
            <v>0</v>
          </cell>
          <cell r="E65" t="e">
            <v>#N/A</v>
          </cell>
          <cell r="F65" t="e">
            <v>#N/A</v>
          </cell>
        </row>
        <row r="66">
          <cell r="A66">
            <v>192</v>
          </cell>
          <cell r="B66" t="str">
            <v xml:space="preserve">Suministro e instalacion de division fija a placa superior mediante estructura tubular rectangular de acero de 2"x2"x2,4mm de (2,4 m x 2,55 m) (V-8) segun detalle, conformada por perfil tubular rectangular en aluminio de 10,16cmx4,44cm x0,03 cm cabezal y </v>
          </cell>
          <cell r="C66" t="str">
            <v>und</v>
          </cell>
          <cell r="D66">
            <v>0</v>
          </cell>
          <cell r="E66" t="e">
            <v>#N/A</v>
          </cell>
          <cell r="F66" t="e">
            <v>#N/A</v>
          </cell>
        </row>
        <row r="67">
          <cell r="A67">
            <v>193</v>
          </cell>
          <cell r="B67" t="str">
            <v xml:space="preserve">Suministro e instalacion de division fija a placa superior mediante estructura tubular rectangular de acero de 2"x2"x2,4mm de (1,76 m x 2,55 m) (V-9) segun detalle conformada por perfil tubular rectangular en aluminio de 10,16cmx4,44cm x0,03 cm cabezal y </v>
          </cell>
          <cell r="C67" t="str">
            <v>und</v>
          </cell>
          <cell r="D67">
            <v>0</v>
          </cell>
          <cell r="E67" t="e">
            <v>#N/A</v>
          </cell>
          <cell r="F67" t="e">
            <v>#N/A</v>
          </cell>
        </row>
        <row r="68">
          <cell r="A68">
            <v>194</v>
          </cell>
          <cell r="B68" t="str">
            <v xml:space="preserve">Suministro e instalacion de division fija a placa superior mediante estructura tubular rectangular de acero de 2"x2"x2,4mm de (2,81 m x 2,55 m) (V-10)segun detalle conformada por perfil tubular rectangular en aluminio de 10,16cmx4,44cm x0,03 cm cabezal y </v>
          </cell>
          <cell r="C68" t="str">
            <v>und</v>
          </cell>
          <cell r="D68">
            <v>0</v>
          </cell>
          <cell r="E68" t="e">
            <v>#N/A</v>
          </cell>
          <cell r="F68" t="e">
            <v>#N/A</v>
          </cell>
        </row>
        <row r="69">
          <cell r="A69">
            <v>195</v>
          </cell>
          <cell r="B69" t="str">
            <v>Suministro e instalacion de division fija a placa superior mediante estructura tubular rectangular de acero de 2"x2"x2,4mm de (3,93 m x 2,55 m) (V-11) segun detalle conformada por perfil tubular rectangular en aluminio de 10,16cmx4,44cm x0,03 cm cabezal y</v>
          </cell>
          <cell r="C69" t="str">
            <v>und</v>
          </cell>
          <cell r="D69">
            <v>0</v>
          </cell>
          <cell r="E69" t="e">
            <v>#N/A</v>
          </cell>
          <cell r="F69" t="e">
            <v>#N/A</v>
          </cell>
        </row>
        <row r="70">
          <cell r="A70">
            <v>196</v>
          </cell>
          <cell r="B70" t="str">
            <v>Suministro e instalacion de division fija a placa superior mediante estructura tubular rectangular de acero de 2"x2"x2,4mm de (4,62 m x 2,55 m) (V-12)segun detalle, conformada por perfil tubular rectangular en aluminio de 10,16cmx4,44cm x0,03 cm cabezal y</v>
          </cell>
          <cell r="C70" t="str">
            <v>und</v>
          </cell>
          <cell r="D70">
            <v>0</v>
          </cell>
          <cell r="E70" t="e">
            <v>#N/A</v>
          </cell>
          <cell r="F70" t="e">
            <v>#N/A</v>
          </cell>
        </row>
        <row r="71">
          <cell r="A71">
            <v>197</v>
          </cell>
          <cell r="B71" t="str">
            <v>Suministro e instalacion de persiana fija de 0,3 m x 2,55 m (V-13) segun detalle, ALN 315 Y perfil rectangular en aluminio de 38 mm x 50 mm x 2 mm anodizado natural</v>
          </cell>
          <cell r="C71" t="str">
            <v>und</v>
          </cell>
          <cell r="D71">
            <v>0</v>
          </cell>
          <cell r="E71" t="e">
            <v>#N/A</v>
          </cell>
          <cell r="F71" t="e">
            <v>#N/A</v>
          </cell>
        </row>
        <row r="72">
          <cell r="A72">
            <v>198</v>
          </cell>
          <cell r="B72" t="str">
            <v>Suministro e Instalacion de ventana corrediza de 6,81 m x 0,54 m (V-15) segun detalle, cabezal en aluminio ALN 144 de 52,8mmx 18,8 mm horizontal superior e inferior ALN0349 de 40,2mm x 15,6 mm incluye sillar enganche, jamba, traslape y manija</v>
          </cell>
          <cell r="C72" t="str">
            <v>und</v>
          </cell>
          <cell r="D72">
            <v>0</v>
          </cell>
          <cell r="E72" t="e">
            <v>#N/A</v>
          </cell>
          <cell r="F72" t="e">
            <v>#N/A</v>
          </cell>
        </row>
        <row r="73">
          <cell r="A73">
            <v>200</v>
          </cell>
          <cell r="B73" t="str">
            <v>Suministro e Instalacion de puerta 0,93m x 2,1 m (P-1) segun detalle, estructurada con tubo de acero de 2-3/8"x1-1/2"x 2mm con laminas de superboard de 10 mm y lamina galvanizada de 1,5mm y persiana en aluminio. Incluye bisagra base pivote cerradura cierr</v>
          </cell>
          <cell r="C73" t="str">
            <v>und</v>
          </cell>
          <cell r="D73">
            <v>0</v>
          </cell>
          <cell r="E73" t="e">
            <v>#N/A</v>
          </cell>
          <cell r="F73" t="e">
            <v>#N/A</v>
          </cell>
        </row>
        <row r="74">
          <cell r="A74">
            <v>201</v>
          </cell>
          <cell r="B74" t="str">
            <v>Suministro e Instalacion de puerta 0,85 m x 2,55 m (P-2)segun detalle, estructurada con tubo de acero de 2-3/8"x1-1/2"x 2mm con laminas de superboard de 10 mm y lamina galvanizada de 1,5mm y persiana en aluminio. Incluye bisagra base pivote cerradura cier</v>
          </cell>
          <cell r="C74" t="str">
            <v>und</v>
          </cell>
          <cell r="D74">
            <v>0</v>
          </cell>
          <cell r="E74" t="e">
            <v>#N/A</v>
          </cell>
          <cell r="F74" t="e">
            <v>#N/A</v>
          </cell>
        </row>
        <row r="75">
          <cell r="A75">
            <v>202</v>
          </cell>
          <cell r="B75" t="str">
            <v>Suministro e Instalacion de puerta doble de 1,74m x 2,55m (P-3) segun detalle, naves estructuradas en perfiles tubular rectangular en aluminio de 7,62 cm x 3,81 cm x 0,014 cm acabado anodizado natural y vidrio templado de 8 mm, marco en perfil tubular rec</v>
          </cell>
          <cell r="C75" t="str">
            <v>und</v>
          </cell>
          <cell r="D75">
            <v>0</v>
          </cell>
          <cell r="E75" t="e">
            <v>#N/A</v>
          </cell>
          <cell r="F75" t="e">
            <v>#N/A</v>
          </cell>
        </row>
        <row r="76">
          <cell r="A76">
            <v>203</v>
          </cell>
          <cell r="B76" t="str">
            <v>Suministro e Instalacion de puerta sencilla de 2,01m x 2,68 m (P-4) segun detalle, acceso primer piso, naves fija y movil estructurada en perfil tubular rectangular en aluminio de 7,62 cm x 3,81 cm x 0,014 cm acabado anodizado natural y vidrio templado de</v>
          </cell>
          <cell r="C76" t="str">
            <v>und</v>
          </cell>
          <cell r="D76">
            <v>0</v>
          </cell>
          <cell r="E76" t="e">
            <v>#N/A</v>
          </cell>
          <cell r="F76" t="e">
            <v>#N/A</v>
          </cell>
        </row>
        <row r="77">
          <cell r="A77">
            <v>204</v>
          </cell>
          <cell r="B77" t="str">
            <v>Suministro e Instalacion de puerta sencilla de 2,01m x 2,68 m (P-5) segun detalle,  acceso pisos 1, 2 y 3 naves fija y movil estructurada en perfil tubular rectangular en aluminio de 7,62 cm x 3,81 cm x 0,014 cm acabado anodizado natural y vidrio templado</v>
          </cell>
          <cell r="C77" t="str">
            <v>und</v>
          </cell>
          <cell r="D77">
            <v>0</v>
          </cell>
          <cell r="E77" t="e">
            <v>#N/A</v>
          </cell>
          <cell r="F77" t="e">
            <v>#N/A</v>
          </cell>
        </row>
        <row r="78">
          <cell r="A78">
            <v>205</v>
          </cell>
          <cell r="B78" t="str">
            <v>Suministro e Instalacion de puerta doble de 1,84m x 2,55m (P-6) segun detalle, naves estructuradas en perfiles tubular rectangular en aluminio de 7,62 cm x 3,81 cm x 0,014 cm acabado anodizado natural y vidrio templado de 8 mm, marco en perfil tubular rec</v>
          </cell>
          <cell r="C78" t="str">
            <v>und</v>
          </cell>
          <cell r="D78">
            <v>0</v>
          </cell>
          <cell r="E78" t="e">
            <v>#N/A</v>
          </cell>
          <cell r="F78" t="e">
            <v>#N/A</v>
          </cell>
        </row>
        <row r="79">
          <cell r="A79">
            <v>206</v>
          </cell>
          <cell r="B79" t="str">
            <v>Suministro e Instalacion de puerta doble de 1,2m x 2,8m (P-7) segun detalle, naves  en lamina galvanizada de 1,5 mm, estructuradas en perfiles tubular cuadrado en acero de 2 3/8" x 1 1/2"  x 2 mm, vidrio templado de 8 mm, fijado a placa superior por estru</v>
          </cell>
          <cell r="C79" t="str">
            <v>und</v>
          </cell>
          <cell r="D79">
            <v>0</v>
          </cell>
          <cell r="E79" t="e">
            <v>#N/A</v>
          </cell>
          <cell r="F79" t="e">
            <v>#N/A</v>
          </cell>
        </row>
        <row r="80">
          <cell r="A80">
            <v>207</v>
          </cell>
          <cell r="B80" t="str">
            <v>Suministro e Instalacion de puerta 1m x 2,55 m (P-8) segun detalle, estructurada con tubo de acero de 2-3/8"x1-1/2"x 2mm con laminas de superboard de 10 mm y lamina galvanizada de 1,5mm y persiana en aluminio. Incluye bisagra base pivote cerradura cierrap</v>
          </cell>
          <cell r="C80" t="str">
            <v>und</v>
          </cell>
          <cell r="D80">
            <v>0</v>
          </cell>
          <cell r="E80" t="e">
            <v>#N/A</v>
          </cell>
          <cell r="F80" t="e">
            <v>#N/A</v>
          </cell>
        </row>
        <row r="81">
          <cell r="A81">
            <v>208</v>
          </cell>
          <cell r="B81" t="str">
            <v>Suministro e Instalacion de puerta 0,97m x 2,55 m (P-9) segun detalle, estructurada con tubo de acero de 2-3/8"x1-1/2"x 2mm con laminas de superboard de 10 mm y lamina galvanizada de 1,5mm y persiana en aluminio. Incluye bisagra base pivote cerradura cier</v>
          </cell>
          <cell r="C81" t="str">
            <v>und</v>
          </cell>
          <cell r="D81">
            <v>0</v>
          </cell>
          <cell r="E81" t="e">
            <v>#N/A</v>
          </cell>
          <cell r="F81" t="e">
            <v>#N/A</v>
          </cell>
        </row>
        <row r="82">
          <cell r="A82">
            <v>209</v>
          </cell>
          <cell r="B82" t="str">
            <v>Suministro e Instalacion de puerta doble de 1,92m x 2,55m (P-10) segun detalle,  para rayos X, naves  en lamina de plomo de 1,5 mm de espesor, estructuradas en perfiles tubular cuadrado en acero de 2 3/8" x 1 1/2"  x 2 mm, fijado a placa superior por estr</v>
          </cell>
          <cell r="C82" t="str">
            <v>und</v>
          </cell>
          <cell r="D82">
            <v>0</v>
          </cell>
          <cell r="E82" t="e">
            <v>#N/A</v>
          </cell>
          <cell r="F82" t="e">
            <v>#N/A</v>
          </cell>
        </row>
        <row r="83">
          <cell r="A83">
            <v>210</v>
          </cell>
          <cell r="B83" t="str">
            <v>Suministro e Instalacion de puerta sencilla de 1,74m x 2,55 m (P-11) segun detalle, naves fija y movil estructurada en perfil tubular rectangular en aluminio de 7,62 cm x 3,81 cm x 0,014 cm acabado anodizado natural y vidrio templado de 8 mm, marco en per</v>
          </cell>
          <cell r="C83" t="str">
            <v>und</v>
          </cell>
          <cell r="D83">
            <v>0</v>
          </cell>
          <cell r="E83" t="e">
            <v>#N/A</v>
          </cell>
          <cell r="F83" t="e">
            <v>#N/A</v>
          </cell>
        </row>
        <row r="84">
          <cell r="A84">
            <v>211</v>
          </cell>
          <cell r="B84" t="str">
            <v>Suministro e Instalacion de puerta 1 m x 2,55 m (P-12)segun detalle, estructurada con tubo de acero de 2-3/8"x1-1/2"x 2mm con laminas de superboard de 10 mm. Incluye bisagra base pivote cerradura cierrapuerta, incluye fijacion a losa superior mediante est</v>
          </cell>
          <cell r="C84" t="str">
            <v>und</v>
          </cell>
          <cell r="D84">
            <v>0</v>
          </cell>
          <cell r="E84" t="e">
            <v>#N/A</v>
          </cell>
          <cell r="F84" t="e">
            <v>#N/A</v>
          </cell>
        </row>
        <row r="85">
          <cell r="A85">
            <v>212</v>
          </cell>
          <cell r="B85" t="str">
            <v>Suministro e Instalacion de puerta doble de 1,3m x 2,55m (P-13) segun detalle,  para cuarto refrigerado, naves  en lamina galvanizada de 1,5 mm de espesor, estructuradas en perfiles tubular cuadrado en acero de 2 3/8" x 1 1/2"  x 2 mm, fijado a placa supe</v>
          </cell>
          <cell r="C85" t="str">
            <v>und</v>
          </cell>
          <cell r="D85">
            <v>0</v>
          </cell>
          <cell r="E85" t="e">
            <v>#N/A</v>
          </cell>
          <cell r="F85" t="e">
            <v>#N/A</v>
          </cell>
        </row>
        <row r="86">
          <cell r="A86">
            <v>213</v>
          </cell>
          <cell r="B86" t="str">
            <v>Suministro e Instalacion de puerta doble de 1,64m x 2,68m (P-14) segun detalle, naves estructuradas en perfiles tubular rectangular en aluminio de 7,62 cm x 3,81 cm x 0,014 cm acabado anodizado natural y vidrio templado de 8 mm, marco en perfil tubular re</v>
          </cell>
          <cell r="C86" t="str">
            <v>und</v>
          </cell>
          <cell r="D86">
            <v>0</v>
          </cell>
          <cell r="E86" t="e">
            <v>#N/A</v>
          </cell>
          <cell r="F86" t="e">
            <v>#N/A</v>
          </cell>
        </row>
        <row r="87">
          <cell r="A87">
            <v>214</v>
          </cell>
          <cell r="B87" t="str">
            <v>Suministro e instalacion de puerta corrediza de 2m x 2,68m (P-15) segun detalle, conformada por perfil aluminio de 10,16 cm x 4,44 cm x 0,08 cm acabado anodizado natural cabezal ALN 173 y pisavidrio en aluminio y vidrio templado de 8 mm incluye jamba tras</v>
          </cell>
          <cell r="C87" t="str">
            <v>und</v>
          </cell>
          <cell r="D87">
            <v>0</v>
          </cell>
          <cell r="E87" t="e">
            <v>#N/A</v>
          </cell>
          <cell r="F87" t="e">
            <v>#N/A</v>
          </cell>
        </row>
        <row r="88">
          <cell r="A88">
            <v>215</v>
          </cell>
          <cell r="B88" t="str">
            <v>Suministro e Instalacion de puerta doble de 2m x 2,85m (P-16) segun detalle, naves estructuradas en perfiles tubular rectangular en aluminio de 7,62 cm x 3,81 cm x 0,014 cm acabado anodizado natural y persiana en ALN 315 en aluminio, marco en perfil tubul</v>
          </cell>
          <cell r="C88" t="str">
            <v>und</v>
          </cell>
          <cell r="D88">
            <v>0</v>
          </cell>
          <cell r="E88" t="e">
            <v>#N/A</v>
          </cell>
          <cell r="F88" t="e">
            <v>#N/A</v>
          </cell>
        </row>
        <row r="89">
          <cell r="A89">
            <v>216</v>
          </cell>
          <cell r="B89" t="str">
            <v xml:space="preserve">Suministro e Instalacion de puerta 0,85 m x 2,55 m (P-17)segun detalle, estructurada con tubo de acero de 2-3/8"x1-1/2"x 2mm con laminas de superboard de 10 mm. Incluye bisagra base pivote cerradura cierrapuerta, incluye fijacion a losa superior mediante </v>
          </cell>
          <cell r="C89" t="str">
            <v>und</v>
          </cell>
          <cell r="D89">
            <v>0</v>
          </cell>
          <cell r="E89" t="e">
            <v>#N/A</v>
          </cell>
          <cell r="F89" t="e">
            <v>#N/A</v>
          </cell>
        </row>
        <row r="90">
          <cell r="A90">
            <v>217</v>
          </cell>
          <cell r="B90" t="str">
            <v xml:space="preserve">Suministro e Instalacion de puerta 0,92 m x 2,55 m (P-18)segun detalle, estructurada con tubo de acero de 2-3/8"x1-1/2"x 2mm con laminas de superboard de 10 mm. Incluye bisagra base pivote cerradura cierrapuerta, incluye fijacion a losa superior mediante </v>
          </cell>
          <cell r="C90" t="str">
            <v>und</v>
          </cell>
          <cell r="D90">
            <v>0</v>
          </cell>
          <cell r="E90" t="e">
            <v>#N/A</v>
          </cell>
          <cell r="F90" t="e">
            <v>#N/A</v>
          </cell>
        </row>
        <row r="91">
          <cell r="A91">
            <v>218</v>
          </cell>
          <cell r="B91" t="str">
            <v xml:space="preserve">Suministro e Instalacion de puerta doble de cerramiento de cubierta 1,96mx1,8m (P-19) según detalle estructurada en tuberia estructural rectangular de acero de 4" x 2" x 4,7mm y malla preondulada galvanizada de 3" x3" calibre #6 incluye cerrojo, bisagras </v>
          </cell>
          <cell r="C91" t="str">
            <v>und</v>
          </cell>
          <cell r="D91">
            <v>0</v>
          </cell>
          <cell r="E91" t="e">
            <v>#N/A</v>
          </cell>
          <cell r="F91" t="e">
            <v>#N/A</v>
          </cell>
        </row>
        <row r="92">
          <cell r="A92">
            <v>219</v>
          </cell>
          <cell r="B92" t="str">
            <v>Suministro e Instalacion de puerta sencilla de 0,99m x 2,55m (P-20) segun detalle, naves estructuradas en perfiles tubular rectangular en aluminio de 7,62 cm x 3,81 cm x 0,014 cm acabado anodizado natural y persiana en ALN 315 en aluminio, marco en perfil</v>
          </cell>
          <cell r="C92" t="str">
            <v>und</v>
          </cell>
          <cell r="D92">
            <v>0</v>
          </cell>
          <cell r="E92" t="e">
            <v>#N/A</v>
          </cell>
          <cell r="F92" t="e">
            <v>#N/A</v>
          </cell>
        </row>
        <row r="93">
          <cell r="A93">
            <v>220</v>
          </cell>
          <cell r="B93" t="str">
            <v>Suministro e Instalacion de puerta 1,08 m x 2,55 m (P-21) segun detalle, estructurada con tubo de acero de 2-3/8"x1-1/2"x 2mm con laminas de superboard de 10 mm. Incluye bisagra base pivote cerradura cierrapuerta, incluye fijacion a losa superior mediante</v>
          </cell>
          <cell r="C93" t="str">
            <v>und</v>
          </cell>
          <cell r="D93">
            <v>0</v>
          </cell>
          <cell r="E93" t="e">
            <v>#N/A</v>
          </cell>
          <cell r="F93" t="e">
            <v>#N/A</v>
          </cell>
        </row>
        <row r="94">
          <cell r="A94">
            <v>221</v>
          </cell>
          <cell r="B94" t="str">
            <v>Suministro e Instalacion de puerta sencilla de 3,04m x 3,10m (P-22) segun detalle, naves moviles y fijas estructuradas en perfiles tubular rectangular en aluminio de 7,62 cm x 3,81 cm x 0,014 cm acabado anodizado natural y persiana en ALN 315 en aluminio,</v>
          </cell>
          <cell r="C94" t="str">
            <v>und</v>
          </cell>
          <cell r="D94">
            <v>0</v>
          </cell>
          <cell r="E94" t="e">
            <v>#N/A</v>
          </cell>
          <cell r="F94" t="e">
            <v>#N/A</v>
          </cell>
        </row>
        <row r="95">
          <cell r="A95">
            <v>222</v>
          </cell>
          <cell r="B95" t="str">
            <v>Suministro e Instalacion de puerta 1,2m x 2,1 m (P-23) segun detalle, estructurada con tubo de acero de 2-3/8"x1-1/2"x 2mm con laminas de superboard de 10 mm y lamina galvanizada de 1,5mm y persiana en aluminio. Incluye bisagra base pivote cerradura cierr</v>
          </cell>
          <cell r="C95" t="str">
            <v>und</v>
          </cell>
          <cell r="D95">
            <v>0</v>
          </cell>
          <cell r="E95" t="e">
            <v>#N/A</v>
          </cell>
          <cell r="F95" t="e">
            <v>#N/A</v>
          </cell>
        </row>
        <row r="96">
          <cell r="A96">
            <v>223</v>
          </cell>
          <cell r="B96" t="str">
            <v>Suministro e Instalacion de puerta 0,89m x 2,1 m (P-24) segun detalle, estructurada con tubo de acero de 2-3/8"x1-1/2"x 2mm con laminas de superboard de 10 mm y lamina galvanizada de 1,5mm y persiana en aluminio. Incluye bisagra base pivote cerradura cier</v>
          </cell>
          <cell r="C96" t="str">
            <v>und</v>
          </cell>
          <cell r="D96">
            <v>0</v>
          </cell>
          <cell r="E96" t="e">
            <v>#N/A</v>
          </cell>
          <cell r="F96" t="e">
            <v>#N/A</v>
          </cell>
        </row>
        <row r="97">
          <cell r="A97">
            <v>224</v>
          </cell>
          <cell r="B97" t="str">
            <v>Suministro e Instalacion de puerta doble de 0,70m x 2,55m (P-25) segun detalle,  para rayos X, naves  en lamina de plomo de 1,5 mm de espesor, estructuradas en perfiles tubular cuadrado en acero de 2 3/8" x 1 1/2"  x 2 mm, fijado a placa superior por estr</v>
          </cell>
          <cell r="C97" t="str">
            <v>und</v>
          </cell>
          <cell r="D97">
            <v>0</v>
          </cell>
          <cell r="E97" t="e">
            <v>#N/A</v>
          </cell>
          <cell r="F97" t="e">
            <v>#N/A</v>
          </cell>
        </row>
        <row r="98">
          <cell r="A98">
            <v>237</v>
          </cell>
          <cell r="B98" t="str">
            <v>Suministro e Instalacion de cerramiento de cubierta h=1,8m según detalle estructurada en tuberia estructural rectangular de acero de 4" x 2" x 4,7mm y malla preondulada galvanizada de 3" x3" calibre #6 angulos de fijacion</v>
          </cell>
          <cell r="C98" t="str">
            <v>m2</v>
          </cell>
          <cell r="D98">
            <v>0</v>
          </cell>
          <cell r="E98" t="e">
            <v>#N/A</v>
          </cell>
          <cell r="F98" t="e">
            <v>#N/A</v>
          </cell>
        </row>
        <row r="99">
          <cell r="A99">
            <v>238</v>
          </cell>
          <cell r="B99" t="str">
            <v>Baranda peatonal según detalle en tubo de seccion cuadrada macisa de 3,5 cm en acero parales cada 1,2m y dos horizontales</v>
          </cell>
          <cell r="C99" t="str">
            <v>ml</v>
          </cell>
          <cell r="D99">
            <v>0</v>
          </cell>
          <cell r="E99" t="e">
            <v>#N/A</v>
          </cell>
          <cell r="F99" t="e">
            <v>#N/A</v>
          </cell>
        </row>
        <row r="100">
          <cell r="A100" t="str">
            <v>CAPITULO VI -PISOS</v>
          </cell>
          <cell r="B100">
            <v>0</v>
          </cell>
          <cell r="C100">
            <v>0</v>
          </cell>
          <cell r="D100">
            <v>0</v>
          </cell>
          <cell r="E100">
            <v>0</v>
          </cell>
          <cell r="F100">
            <v>0</v>
          </cell>
        </row>
        <row r="101">
          <cell r="A101">
            <v>225</v>
          </cell>
          <cell r="B101" t="str">
            <v>Mortero 1:3 de nivelacion de pisos e=0,04 m</v>
          </cell>
          <cell r="C101" t="str">
            <v>m2</v>
          </cell>
          <cell r="D101">
            <v>0</v>
          </cell>
          <cell r="E101" t="e">
            <v>#N/A</v>
          </cell>
          <cell r="F101" t="e">
            <v>#N/A</v>
          </cell>
        </row>
        <row r="102">
          <cell r="A102">
            <v>226</v>
          </cell>
          <cell r="B102" t="str">
            <v>Mortero 1:3 para conformar pendientes para manejo de aguas losa cubierta</v>
          </cell>
          <cell r="C102" t="str">
            <v>m3</v>
          </cell>
          <cell r="D102">
            <v>0</v>
          </cell>
          <cell r="E102" t="e">
            <v>#N/A</v>
          </cell>
          <cell r="F102" t="e">
            <v>#N/A</v>
          </cell>
        </row>
        <row r="103">
          <cell r="A103">
            <v>227</v>
          </cell>
          <cell r="B103" t="str">
            <v>Suministro e instalacion de piso P-01 vinilico color gris REF "IQ ONE MISTY GRAY" BYLIN o equivalente incluye mastico de nivelacion</v>
          </cell>
          <cell r="C103" t="str">
            <v>m2</v>
          </cell>
          <cell r="D103">
            <v>0</v>
          </cell>
          <cell r="E103" t="e">
            <v>#N/A</v>
          </cell>
          <cell r="F103" t="e">
            <v>#N/A</v>
          </cell>
        </row>
        <row r="104">
          <cell r="A104">
            <v>228</v>
          </cell>
          <cell r="B104" t="str">
            <v>Suministro e instalacion de piso P-02 en piedra royal veta acabado semi mate apomazado con acido</v>
          </cell>
          <cell r="C104" t="str">
            <v>m2</v>
          </cell>
          <cell r="D104">
            <v>0</v>
          </cell>
          <cell r="E104" t="e">
            <v>#N/A</v>
          </cell>
          <cell r="F104" t="e">
            <v>#N/A</v>
          </cell>
        </row>
        <row r="105">
          <cell r="A105">
            <v>73</v>
          </cell>
          <cell r="B105" t="str">
            <v>Llenos compactados con tierra negra para conformar zonas verdes</v>
          </cell>
          <cell r="C105" t="str">
            <v>m3</v>
          </cell>
          <cell r="D105">
            <v>0</v>
          </cell>
          <cell r="E105">
            <v>45733</v>
          </cell>
          <cell r="F105">
            <v>0</v>
          </cell>
        </row>
        <row r="106">
          <cell r="A106">
            <v>229</v>
          </cell>
          <cell r="B106" t="str">
            <v>Suministro e instalacion de piso P-05 adoquin cuadrado en concreto de 10 cm x 10 cm acabado color gris</v>
          </cell>
          <cell r="C106" t="str">
            <v>m2</v>
          </cell>
          <cell r="D106">
            <v>0</v>
          </cell>
          <cell r="E106" t="e">
            <v>#N/A</v>
          </cell>
          <cell r="F106" t="e">
            <v>#N/A</v>
          </cell>
        </row>
        <row r="107">
          <cell r="A107">
            <v>230</v>
          </cell>
          <cell r="B107" t="str">
            <v>Suministro riego e Instalacion de piso P-06 en gravilla con gradacion 3/4" a 1" con e=0,1 m</v>
          </cell>
          <cell r="C107" t="str">
            <v>und</v>
          </cell>
          <cell r="D107">
            <v>0</v>
          </cell>
          <cell r="E107" t="e">
            <v>#N/A</v>
          </cell>
          <cell r="F107" t="e">
            <v>#N/A</v>
          </cell>
        </row>
        <row r="108">
          <cell r="A108">
            <v>231</v>
          </cell>
          <cell r="B108" t="str">
            <v>Suministro riego e Instalacion de piso P-07 en arena amarilla gradacion uniforme entre el tamiz No50 y el No200 grano redondo e=0,1 m.</v>
          </cell>
          <cell r="C108" t="str">
            <v>und</v>
          </cell>
          <cell r="D108">
            <v>0</v>
          </cell>
          <cell r="E108" t="e">
            <v>#N/A</v>
          </cell>
          <cell r="F108" t="e">
            <v>#N/A</v>
          </cell>
        </row>
        <row r="109">
          <cell r="A109">
            <v>232</v>
          </cell>
          <cell r="B109" t="str">
            <v>Suministro e instalacion de piso P-09 en porcelanato semipulido tipo krak color light gray formato 30 cm x 60 cm REF PKZM3060RF5 PROSEIN o equivalente</v>
          </cell>
          <cell r="C109" t="str">
            <v>m2</v>
          </cell>
          <cell r="D109">
            <v>0</v>
          </cell>
          <cell r="E109" t="e">
            <v>#N/A</v>
          </cell>
          <cell r="F109" t="e">
            <v>#N/A</v>
          </cell>
        </row>
        <row r="110">
          <cell r="A110">
            <v>233</v>
          </cell>
          <cell r="B110" t="str">
            <v>Suministro e instalacion de piso P-10 concreto clase D (21 Mpa) 3000 psi para placa contrapiso e=0,1m con endurecedor de concreto color gris y con refuerzo de microfibra monofilamento de nylon dilatada  con cortes de disco según diseno</v>
          </cell>
          <cell r="C110" t="str">
            <v>m2</v>
          </cell>
          <cell r="D110">
            <v>0</v>
          </cell>
          <cell r="E110" t="e">
            <v>#N/A</v>
          </cell>
          <cell r="F110" t="e">
            <v>#N/A</v>
          </cell>
        </row>
        <row r="111">
          <cell r="A111">
            <v>234</v>
          </cell>
          <cell r="B111" t="str">
            <v>Suministro e instalacion de piso P-11 concreto clase D (21 Mpa) 3000 psi para placa contrapiso e=0,1m dilatada  con cortes de disco según diseno</v>
          </cell>
          <cell r="C111" t="str">
            <v>m2</v>
          </cell>
          <cell r="D111">
            <v>0</v>
          </cell>
          <cell r="E111" t="e">
            <v>#N/A</v>
          </cell>
          <cell r="F111" t="e">
            <v>#N/A</v>
          </cell>
        </row>
        <row r="112">
          <cell r="A112">
            <v>235</v>
          </cell>
          <cell r="B112" t="str">
            <v>Suministro e instalacion de piso P-12 en enchape tipo mosaico porcelanato esmaltado acabado brillante color azul claro formato 30,6 cm x 30,6 cm REF "MOS SUMMER DAY" KV30ZR399 DECORCERAMICA o equivalente</v>
          </cell>
          <cell r="C112" t="str">
            <v>m2</v>
          </cell>
          <cell r="D112">
            <v>0</v>
          </cell>
          <cell r="E112" t="e">
            <v>#N/A</v>
          </cell>
          <cell r="F112" t="e">
            <v>#N/A</v>
          </cell>
        </row>
        <row r="113">
          <cell r="A113">
            <v>236</v>
          </cell>
          <cell r="B113" t="str">
            <v>Suministro e instalacion de media cana plastica en pvc sistema macho hembra</v>
          </cell>
          <cell r="C113" t="str">
            <v>ml</v>
          </cell>
          <cell r="D113">
            <v>0</v>
          </cell>
          <cell r="E113" t="e">
            <v>#N/A</v>
          </cell>
          <cell r="F113" t="e">
            <v>#N/A</v>
          </cell>
        </row>
        <row r="114">
          <cell r="A114">
            <v>243</v>
          </cell>
          <cell r="B114" t="str">
            <v>Guardaescoba en Media caña en mortero 1:2 de 0,07m -0,15 m incluye esmaltado emboquillado brillado y dilatacion en aluminio entre guardaescoba y enchape</v>
          </cell>
          <cell r="C114" t="str">
            <v>ml</v>
          </cell>
          <cell r="D114">
            <v>0</v>
          </cell>
          <cell r="E114" t="e">
            <v>#N/A</v>
          </cell>
          <cell r="F114" t="e">
            <v>#N/A</v>
          </cell>
        </row>
        <row r="115">
          <cell r="A115" t="str">
            <v>CAPITULO VII -CIELO RASOS</v>
          </cell>
          <cell r="B115">
            <v>0</v>
          </cell>
          <cell r="C115">
            <v>0</v>
          </cell>
          <cell r="D115">
            <v>0</v>
          </cell>
          <cell r="E115">
            <v>0</v>
          </cell>
          <cell r="F115">
            <v>0</v>
          </cell>
        </row>
        <row r="116">
          <cell r="A116">
            <v>239</v>
          </cell>
          <cell r="B116" t="str">
            <v>Suministro e instalacion de cielo raso junta perdida en laminas de superboard de 6 mm masillado y pintado</v>
          </cell>
          <cell r="C116" t="str">
            <v>m2</v>
          </cell>
          <cell r="D116">
            <v>0</v>
          </cell>
          <cell r="E116" t="e">
            <v>#N/A</v>
          </cell>
          <cell r="F116" t="e">
            <v>#N/A</v>
          </cell>
        </row>
        <row r="117">
          <cell r="A117">
            <v>240</v>
          </cell>
          <cell r="B117" t="str">
            <v>Suministro e instalacion de franja de 12 cm de ancho de cielo raso en lamina galvanizada calibre 18 fijada estructura de acero</v>
          </cell>
          <cell r="C117" t="str">
            <v>ml</v>
          </cell>
          <cell r="D117">
            <v>0</v>
          </cell>
          <cell r="E117" t="e">
            <v>#N/A</v>
          </cell>
          <cell r="F117" t="e">
            <v>#N/A</v>
          </cell>
        </row>
        <row r="118">
          <cell r="A118" t="str">
            <v>CAPITULO VIII - FACHADAS</v>
          </cell>
          <cell r="B118">
            <v>0</v>
          </cell>
          <cell r="C118">
            <v>0</v>
          </cell>
          <cell r="D118">
            <v>0</v>
          </cell>
          <cell r="E118">
            <v>0</v>
          </cell>
          <cell r="F118">
            <v>0</v>
          </cell>
        </row>
        <row r="119">
          <cell r="A119">
            <v>242</v>
          </cell>
          <cell r="B119" t="str">
            <v>Suministro e Instalacion de Fachada F-01 según detalles tipo persiana en madera vertical teca de canto 0,03 m*0,18 m*0,3 m separacion entre centros de 20 cm, cada pieza pulida resanada e inmunizada, acabado con imprimante REF  Profilan Teoma durespo o equ</v>
          </cell>
          <cell r="C119" t="str">
            <v>m2</v>
          </cell>
          <cell r="D119">
            <v>0</v>
          </cell>
          <cell r="E119" t="e">
            <v>#N/A</v>
          </cell>
          <cell r="F119" t="e">
            <v>#N/A</v>
          </cell>
        </row>
        <row r="120">
          <cell r="A120">
            <v>199</v>
          </cell>
          <cell r="B120" t="str">
            <v xml:space="preserve">Suministro e Instalacion de fachada fija 9,75 m x 14 m (V-16) segun detalle, incluye platinas y perfiles de acero, fijaciones y vidrio templado laminado de 10 mm </v>
          </cell>
          <cell r="C120" t="str">
            <v>m2</v>
          </cell>
          <cell r="D120">
            <v>0</v>
          </cell>
          <cell r="E120" t="e">
            <v>#N/A</v>
          </cell>
          <cell r="F120" t="e">
            <v>#N/A</v>
          </cell>
        </row>
        <row r="121">
          <cell r="A121" t="str">
            <v>CAPITULO IX - APARATOS SANITARIOS</v>
          </cell>
          <cell r="B121">
            <v>0</v>
          </cell>
          <cell r="C121">
            <v>0</v>
          </cell>
          <cell r="D121">
            <v>0</v>
          </cell>
          <cell r="E121">
            <v>0</v>
          </cell>
          <cell r="F121">
            <v>0</v>
          </cell>
        </row>
        <row r="122">
          <cell r="A122">
            <v>244</v>
          </cell>
          <cell r="B122" t="str">
            <v>Suministro e Instalacion de sanitario tasa alongada a piso en porcelana para personas con movilidad reducida 43 cm de alto color blanco entrada posterior ref adriatico de corona o equivalente</v>
          </cell>
          <cell r="C122" t="str">
            <v>und</v>
          </cell>
          <cell r="D122">
            <v>0</v>
          </cell>
          <cell r="E122" t="e">
            <v>#N/A</v>
          </cell>
          <cell r="F122" t="e">
            <v>#N/A</v>
          </cell>
        </row>
        <row r="123">
          <cell r="A123">
            <v>256</v>
          </cell>
          <cell r="B123" t="str">
            <v>Suministro e Instalacion de tasa sanitaria 73X 36,2x36,8 cm color blanco entrada posterior ref baltico de corona o equivalente</v>
          </cell>
          <cell r="C123" t="str">
            <v>und</v>
          </cell>
          <cell r="D123">
            <v>0</v>
          </cell>
          <cell r="E123" t="e">
            <v>#N/A</v>
          </cell>
          <cell r="F123" t="e">
            <v>#N/A</v>
          </cell>
        </row>
        <row r="124">
          <cell r="A124">
            <v>245</v>
          </cell>
          <cell r="B124" t="str">
            <v>Suministro e Instalacion de valvula antibandalica para sanitario sistema de instalacion posterior Ref 75125001 de corona o equivalente</v>
          </cell>
          <cell r="C124" t="str">
            <v>und</v>
          </cell>
          <cell r="D124">
            <v>0</v>
          </cell>
          <cell r="E124" t="e">
            <v>#N/A</v>
          </cell>
          <cell r="F124" t="e">
            <v>#N/A</v>
          </cell>
        </row>
        <row r="125">
          <cell r="A125">
            <v>246</v>
          </cell>
          <cell r="B125" t="str">
            <v>Suministro e Instalacion de lavamanos suspendido en ceramica esmaltada color blanco de 27 cm x 34 cm x 12,5 cm Ref YOCO decorceramica o quivalente con complemento cromado  ref TRAM P LAV convencional decorceramica o equivalente</v>
          </cell>
          <cell r="C125" t="str">
            <v>und</v>
          </cell>
          <cell r="D125">
            <v>0</v>
          </cell>
          <cell r="E125" t="e">
            <v>#N/A</v>
          </cell>
          <cell r="F125" t="e">
            <v>#N/A</v>
          </cell>
        </row>
        <row r="126">
          <cell r="A126">
            <v>257</v>
          </cell>
          <cell r="B126" t="str">
            <v>Suministro e Instalacion de lavamanos de colgar en porcelana sanitariacolor blanco de 165 x 475 x375 mm Ref AQUAPRO de corona o equivalente con complemento cromado ref TRAM P LAV  convencional de decorceramica o equivalente</v>
          </cell>
          <cell r="C126" t="str">
            <v>und</v>
          </cell>
          <cell r="D126">
            <v>0</v>
          </cell>
          <cell r="E126" t="e">
            <v>#N/A</v>
          </cell>
          <cell r="F126" t="e">
            <v>#N/A</v>
          </cell>
        </row>
        <row r="127">
          <cell r="A127">
            <v>247</v>
          </cell>
          <cell r="B127" t="str">
            <v>Suministro e Instalacion de griferia para lavamanos tipo push cuello de ganso cierre automatico acabado metalico cromado Ref 4-AA-00444506 de accesorios y acabados o equivalente</v>
          </cell>
          <cell r="C127" t="str">
            <v>und</v>
          </cell>
          <cell r="D127">
            <v>0</v>
          </cell>
          <cell r="E127" t="e">
            <v>#N/A</v>
          </cell>
          <cell r="F127" t="e">
            <v>#N/A</v>
          </cell>
        </row>
        <row r="128">
          <cell r="A128">
            <v>260</v>
          </cell>
          <cell r="B128" t="str">
            <v>Suministro e Instalacion de orinal antibacterial color blanco con griferia valvula push cuerpo expuesto Ref 061331001 de corona o equivalente</v>
          </cell>
          <cell r="C128" t="str">
            <v>und</v>
          </cell>
          <cell r="D128">
            <v>0</v>
          </cell>
          <cell r="E128" t="e">
            <v>#N/A</v>
          </cell>
          <cell r="F128" t="e">
            <v>#N/A</v>
          </cell>
        </row>
        <row r="129">
          <cell r="A129">
            <v>248</v>
          </cell>
          <cell r="B129" t="str">
            <v>Suministro e Instalacion de dispensador de jabon vertical de pared en acero inxidable capacidad de 500 ml  17cm x 9cmx10,7xm ref 214986 de socoda o equivalente</v>
          </cell>
          <cell r="C129" t="str">
            <v>und</v>
          </cell>
          <cell r="D129">
            <v>0</v>
          </cell>
          <cell r="E129" t="e">
            <v>#N/A</v>
          </cell>
          <cell r="F129" t="e">
            <v>#N/A</v>
          </cell>
        </row>
        <row r="130">
          <cell r="A130">
            <v>249</v>
          </cell>
          <cell r="B130" t="str">
            <v>Suministro e Instalacion de secador de manos automatico de acero inoxidable de acabado satinado 225 x 265 x 174 mm ref POTENZa corona o equivalente</v>
          </cell>
          <cell r="C130" t="str">
            <v>und</v>
          </cell>
          <cell r="D130">
            <v>0</v>
          </cell>
          <cell r="E130" t="e">
            <v>#N/A</v>
          </cell>
          <cell r="F130" t="e">
            <v>#N/A</v>
          </cell>
        </row>
        <row r="131">
          <cell r="A131">
            <v>250</v>
          </cell>
          <cell r="B131" t="str">
            <v>Suministro e Instalacion de dispensador de rollo de papel higienico en acero inoxidable con chapa de seguridad para rollo estandar socoda o equivalente</v>
          </cell>
          <cell r="C131" t="str">
            <v>und</v>
          </cell>
          <cell r="D131">
            <v>0</v>
          </cell>
          <cell r="E131" t="e">
            <v>#N/A</v>
          </cell>
          <cell r="F131" t="e">
            <v>#N/A</v>
          </cell>
        </row>
        <row r="132">
          <cell r="A132">
            <v>251</v>
          </cell>
          <cell r="B132" t="str">
            <v>Suministro e Instalacion de caneca de cuerpo cilindrico en acero inoxidable y acabado satinado con base antideslizante ref 8-AA-940 de accesorios y acabados o equivalente</v>
          </cell>
          <cell r="C132" t="str">
            <v>und</v>
          </cell>
          <cell r="D132">
            <v>0</v>
          </cell>
          <cell r="E132" t="e">
            <v>#N/A</v>
          </cell>
          <cell r="F132" t="e">
            <v>#N/A</v>
          </cell>
        </row>
        <row r="133">
          <cell r="A133">
            <v>252</v>
          </cell>
          <cell r="B133" t="str">
            <v>Suministro e Instalacion de gancho perchero de sujecion a perd en acero inoxidable 8-AA-210S  de accesorios y acabados o equivalente</v>
          </cell>
          <cell r="C133" t="str">
            <v>und</v>
          </cell>
          <cell r="D133">
            <v>0</v>
          </cell>
          <cell r="E133" t="e">
            <v>#N/A</v>
          </cell>
          <cell r="F133" t="e">
            <v>#N/A</v>
          </cell>
        </row>
        <row r="134">
          <cell r="A134">
            <v>253</v>
          </cell>
          <cell r="B134" t="str">
            <v>Suministro e Instalacion de rejilla de piso para sifon cuadrada en acero inoxidable 304 anti cucarachas 3¨x3¨x2¨</v>
          </cell>
          <cell r="C134" t="str">
            <v>und</v>
          </cell>
          <cell r="D134">
            <v>0</v>
          </cell>
          <cell r="E134" t="e">
            <v>#N/A</v>
          </cell>
          <cell r="F134" t="e">
            <v>#N/A</v>
          </cell>
        </row>
        <row r="135">
          <cell r="A135">
            <v>254</v>
          </cell>
          <cell r="B135" t="str">
            <v>Suministro e Instalacion de espejo flotado de 7 mm de espesor de 1,52 m x 2,27 m con inclinacion de 10º  según detalle, incluye estructura en tubo cuadrado y fijacion a pared.</v>
          </cell>
          <cell r="C135" t="str">
            <v>und</v>
          </cell>
          <cell r="D135">
            <v>0</v>
          </cell>
          <cell r="E135" t="e">
            <v>#N/A</v>
          </cell>
          <cell r="F135" t="e">
            <v>#N/A</v>
          </cell>
        </row>
        <row r="136">
          <cell r="A136">
            <v>259</v>
          </cell>
          <cell r="B136" t="str">
            <v>Suministro e Instalacion de espejo flotado de 7 mm de espesor   según detalle, incluye estructura en tubo cuadrado y fijacion a pared.</v>
          </cell>
          <cell r="C136" t="str">
            <v>m2</v>
          </cell>
          <cell r="D136">
            <v>0</v>
          </cell>
          <cell r="E136" t="e">
            <v>#N/A</v>
          </cell>
          <cell r="F136" t="e">
            <v>#N/A</v>
          </cell>
        </row>
        <row r="137">
          <cell r="A137">
            <v>255</v>
          </cell>
          <cell r="B137" t="str">
            <v>Suministro e Instalacion de barra de acero inoxidable abatible en forma de U socoda o equivalente</v>
          </cell>
          <cell r="C137" t="str">
            <v>und</v>
          </cell>
          <cell r="D137">
            <v>0</v>
          </cell>
          <cell r="E137" t="e">
            <v>#N/A</v>
          </cell>
          <cell r="F137" t="e">
            <v>#N/A</v>
          </cell>
        </row>
        <row r="138">
          <cell r="A138">
            <v>258</v>
          </cell>
          <cell r="B138" t="str">
            <v>Suministro e Instalacion de recipiente para residuos en acero inoxidable de 12 lt anclado a pared  de 40x31x13 cm ref 70663001 de corona o equivalente</v>
          </cell>
          <cell r="C138" t="str">
            <v>und</v>
          </cell>
          <cell r="D138">
            <v>0</v>
          </cell>
          <cell r="E138" t="e">
            <v>#N/A</v>
          </cell>
          <cell r="F138" t="e">
            <v>#N/A</v>
          </cell>
        </row>
        <row r="139">
          <cell r="A139">
            <v>261</v>
          </cell>
          <cell r="B139" t="str">
            <v>Suministro e Instalacion de poceta en concreto a la vista con interior en granito pulido de 0,41x0,88x0,44 m</v>
          </cell>
          <cell r="C139" t="str">
            <v>und</v>
          </cell>
          <cell r="D139">
            <v>0</v>
          </cell>
          <cell r="E139" t="e">
            <v>#N/A</v>
          </cell>
          <cell r="F139" t="e">
            <v>#N/A</v>
          </cell>
        </row>
        <row r="140">
          <cell r="A140">
            <v>262</v>
          </cell>
          <cell r="B140" t="str">
            <v>Suministro e Instalacion de llave poceta de aseo en cromo ref 977900001 de corona o equivalente</v>
          </cell>
          <cell r="C140" t="str">
            <v>und</v>
          </cell>
          <cell r="D140">
            <v>0</v>
          </cell>
          <cell r="E140" t="e">
            <v>#N/A</v>
          </cell>
          <cell r="F140" t="e">
            <v>#N/A</v>
          </cell>
        </row>
        <row r="141">
          <cell r="A141">
            <v>263</v>
          </cell>
          <cell r="B141" t="str">
            <v>Suministro e Instalacion de organizador de pared para colgar escobas y traperos Ref 1992 industrial Taylor o equivalente</v>
          </cell>
          <cell r="C141" t="str">
            <v>und</v>
          </cell>
          <cell r="D141">
            <v>0</v>
          </cell>
          <cell r="E141" t="e">
            <v>#N/A</v>
          </cell>
          <cell r="F141" t="e">
            <v>#N/A</v>
          </cell>
        </row>
        <row r="142">
          <cell r="A142">
            <v>264</v>
          </cell>
          <cell r="B142" t="str">
            <v>Suministro e Instalacion de regadera sencilla color cromo Ref FENIX de corona o equivalente</v>
          </cell>
          <cell r="C142" t="str">
            <v>und</v>
          </cell>
          <cell r="D142">
            <v>0</v>
          </cell>
          <cell r="E142" t="e">
            <v>#N/A</v>
          </cell>
          <cell r="F142" t="e">
            <v>#N/A</v>
          </cell>
        </row>
        <row r="143">
          <cell r="A143">
            <v>265</v>
          </cell>
          <cell r="B143" t="str">
            <v>Suministro e Instalacion de monocontrol color cromo para ducha Ref FENIX de corono o equivalente</v>
          </cell>
          <cell r="C143" t="str">
            <v>und</v>
          </cell>
          <cell r="D143">
            <v>0</v>
          </cell>
          <cell r="E143" t="e">
            <v>#N/A</v>
          </cell>
          <cell r="F143" t="e">
            <v>#N/A</v>
          </cell>
        </row>
        <row r="144">
          <cell r="A144">
            <v>266</v>
          </cell>
          <cell r="B144" t="str">
            <v>Suministro e Instalacion de division de ducha en vidrio templado de 8 mm según detalles de borde pulido brillante, incluye bisagras, elementos de fijacion, boton haladera</v>
          </cell>
          <cell r="C144" t="str">
            <v>m2</v>
          </cell>
          <cell r="D144">
            <v>0</v>
          </cell>
          <cell r="E144" t="e">
            <v>#N/A</v>
          </cell>
          <cell r="F144" t="e">
            <v>#N/A</v>
          </cell>
        </row>
        <row r="145">
          <cell r="A145">
            <v>267</v>
          </cell>
          <cell r="B145" t="str">
            <v>Suministro e Instalacion de rejilla metalica en acero para desague de ducha según detalle</v>
          </cell>
          <cell r="C145" t="str">
            <v>ml</v>
          </cell>
          <cell r="D145">
            <v>0</v>
          </cell>
          <cell r="E145" t="e">
            <v>#N/A</v>
          </cell>
          <cell r="F145" t="e">
            <v>#N/A</v>
          </cell>
        </row>
        <row r="146">
          <cell r="A146">
            <v>268</v>
          </cell>
          <cell r="B146" t="str">
            <v>Suministro e Instalacion de banca en madera teca con estructura en tuberia cuadrada en acero inoxidable de 0,47 x1,2x0,46 m ref barcelona de arquimuebles o similar</v>
          </cell>
          <cell r="C146" t="str">
            <v>und</v>
          </cell>
          <cell r="D146">
            <v>0</v>
          </cell>
          <cell r="E146" t="e">
            <v>#N/A</v>
          </cell>
          <cell r="F146" t="e">
            <v>#N/A</v>
          </cell>
        </row>
        <row r="147">
          <cell r="A147">
            <v>269</v>
          </cell>
          <cell r="B147" t="str">
            <v xml:space="preserve">Suministro e Instalacion de Lokler metalico de cuatro compartimentos de 40 cm de alto cada uno en lamina cold rolled calibre 22 con terminado en pintura en polvo aplicación electroestatica  color gris de 1,3x0,72x 0,30 m </v>
          </cell>
          <cell r="C147" t="str">
            <v>und</v>
          </cell>
          <cell r="D147">
            <v>0</v>
          </cell>
          <cell r="E147" t="e">
            <v>#N/A</v>
          </cell>
          <cell r="F147" t="e">
            <v>#N/A</v>
          </cell>
        </row>
        <row r="148">
          <cell r="A148" t="str">
            <v>CAPITULO X - REDES SANITARIAS Y DE AGUA POTABLE</v>
          </cell>
          <cell r="B148">
            <v>0</v>
          </cell>
          <cell r="C148">
            <v>0</v>
          </cell>
          <cell r="D148">
            <v>0</v>
          </cell>
          <cell r="E148">
            <v>0</v>
          </cell>
          <cell r="F148">
            <v>0</v>
          </cell>
        </row>
        <row r="149">
          <cell r="A149">
            <v>272</v>
          </cell>
          <cell r="B149" t="str">
            <v>Suministro e Instalacion de red de tuberia PVC presion  1/2" (incluye accesorios)</v>
          </cell>
          <cell r="C149" t="str">
            <v>ml</v>
          </cell>
          <cell r="D149">
            <v>0</v>
          </cell>
          <cell r="E149" t="e">
            <v>#N/A</v>
          </cell>
          <cell r="F149" t="e">
            <v>#N/A</v>
          </cell>
        </row>
        <row r="150">
          <cell r="A150">
            <v>270</v>
          </cell>
          <cell r="B150" t="str">
            <v>Suministro e Instalacion de red de tuberia PVC presion  1" (incluye accesorios)</v>
          </cell>
          <cell r="C150" t="str">
            <v>ml</v>
          </cell>
          <cell r="D150">
            <v>0</v>
          </cell>
          <cell r="E150" t="e">
            <v>#N/A</v>
          </cell>
          <cell r="F150" t="e">
            <v>#N/A</v>
          </cell>
        </row>
        <row r="151">
          <cell r="A151">
            <v>271</v>
          </cell>
          <cell r="B151" t="str">
            <v>Suministro e Instalacion de red de tuberia PVC presion  2" (incluye accesorios)</v>
          </cell>
          <cell r="C151" t="str">
            <v>ml</v>
          </cell>
          <cell r="D151">
            <v>0</v>
          </cell>
          <cell r="E151" t="e">
            <v>#N/A</v>
          </cell>
          <cell r="F151" t="e">
            <v>#N/A</v>
          </cell>
        </row>
        <row r="152">
          <cell r="A152">
            <v>273</v>
          </cell>
          <cell r="B152" t="str">
            <v>Suministro e Instalacion de red de tuberia CPVC presion  1/2" (incluye accesorios)</v>
          </cell>
          <cell r="C152" t="str">
            <v>ml</v>
          </cell>
          <cell r="D152">
            <v>0</v>
          </cell>
          <cell r="E152" t="e">
            <v>#N/A</v>
          </cell>
          <cell r="F152" t="e">
            <v>#N/A</v>
          </cell>
        </row>
        <row r="153">
          <cell r="A153">
            <v>274</v>
          </cell>
          <cell r="B153" t="str">
            <v>Suministro e Instalacion de red de tuberia CPVC presion  3/4" (incluye accesorios)</v>
          </cell>
          <cell r="C153" t="str">
            <v>ml</v>
          </cell>
          <cell r="D153">
            <v>0</v>
          </cell>
          <cell r="E153" t="e">
            <v>#N/A</v>
          </cell>
          <cell r="F153" t="e">
            <v>#N/A</v>
          </cell>
        </row>
        <row r="154">
          <cell r="A154">
            <v>275</v>
          </cell>
          <cell r="B154" t="str">
            <v>Suministro e Instalacion de red de tuberia CPVC presion  1" (incluye accesorios)</v>
          </cell>
          <cell r="C154" t="str">
            <v>ml</v>
          </cell>
          <cell r="D154">
            <v>0</v>
          </cell>
          <cell r="E154" t="e">
            <v>#N/A</v>
          </cell>
          <cell r="F154" t="e">
            <v>#N/A</v>
          </cell>
        </row>
        <row r="155">
          <cell r="A155">
            <v>276</v>
          </cell>
          <cell r="B155" t="str">
            <v>Suministro e Instalacion de red de tuberia CPVC presion  1-1/4" (incluye accesorios)</v>
          </cell>
          <cell r="C155" t="str">
            <v>ml</v>
          </cell>
          <cell r="D155">
            <v>0</v>
          </cell>
          <cell r="E155" t="e">
            <v>#N/A</v>
          </cell>
          <cell r="F155" t="e">
            <v>#N/A</v>
          </cell>
        </row>
        <row r="156">
          <cell r="A156">
            <v>277</v>
          </cell>
          <cell r="B156" t="str">
            <v>Suministro e instalacion de punto hidraulico de pvc presion de 1/2" (incluye hasta 2 mt de tuberia)</v>
          </cell>
          <cell r="C156" t="str">
            <v>und</v>
          </cell>
          <cell r="D156">
            <v>0</v>
          </cell>
          <cell r="E156" t="e">
            <v>#N/A</v>
          </cell>
          <cell r="F156" t="e">
            <v>#N/A</v>
          </cell>
        </row>
        <row r="157">
          <cell r="A157">
            <v>278</v>
          </cell>
          <cell r="B157" t="str">
            <v>Suministro e instalacion de punto hidraulico de cpvc presion de 1/2" (incluye hasta 2 mt de tuberia)</v>
          </cell>
          <cell r="C157" t="str">
            <v>und</v>
          </cell>
          <cell r="D157">
            <v>0</v>
          </cell>
          <cell r="E157" t="e">
            <v>#N/A</v>
          </cell>
          <cell r="F157" t="e">
            <v>#N/A</v>
          </cell>
        </row>
        <row r="158">
          <cell r="A158">
            <v>279</v>
          </cell>
          <cell r="B158" t="str">
            <v>Suministro e Instalacion de llave de paso red white de 1/2" o similar</v>
          </cell>
          <cell r="C158" t="str">
            <v>und</v>
          </cell>
          <cell r="D158">
            <v>0</v>
          </cell>
          <cell r="E158" t="e">
            <v>#N/A</v>
          </cell>
          <cell r="F158" t="e">
            <v>#N/A</v>
          </cell>
        </row>
        <row r="159">
          <cell r="A159">
            <v>280</v>
          </cell>
          <cell r="B159" t="str">
            <v>Suministro e Instalacion de llave de paso 2"</v>
          </cell>
          <cell r="C159" t="str">
            <v>und</v>
          </cell>
          <cell r="D159">
            <v>0</v>
          </cell>
          <cell r="E159" t="e">
            <v>#N/A</v>
          </cell>
          <cell r="F159" t="e">
            <v>#N/A</v>
          </cell>
        </row>
        <row r="160">
          <cell r="A160">
            <v>281</v>
          </cell>
          <cell r="B160" t="str">
            <v>Suministro e Instalacion de valvula de retencion de 2"</v>
          </cell>
          <cell r="C160" t="str">
            <v>und</v>
          </cell>
          <cell r="D160">
            <v>0</v>
          </cell>
          <cell r="E160" t="e">
            <v>#N/A</v>
          </cell>
          <cell r="F160" t="e">
            <v>#N/A</v>
          </cell>
        </row>
        <row r="161">
          <cell r="A161">
            <v>282</v>
          </cell>
          <cell r="B161" t="str">
            <v>Suministro e Instalacion de macromedidor de 2"</v>
          </cell>
          <cell r="C161" t="str">
            <v>und</v>
          </cell>
          <cell r="D161">
            <v>0</v>
          </cell>
          <cell r="E161" t="e">
            <v>#N/A</v>
          </cell>
          <cell r="F161" t="e">
            <v>#N/A</v>
          </cell>
        </row>
        <row r="162">
          <cell r="A162">
            <v>283</v>
          </cell>
          <cell r="B162" t="str">
            <v>Suministro e Instalacion de calentador xxxxxxxxxxxxxxxxxxxxx</v>
          </cell>
          <cell r="C162" t="str">
            <v>und</v>
          </cell>
          <cell r="D162">
            <v>0</v>
          </cell>
          <cell r="E162" t="e">
            <v>#N/A</v>
          </cell>
          <cell r="F162" t="e">
            <v>#N/A</v>
          </cell>
        </row>
        <row r="163">
          <cell r="A163">
            <v>284</v>
          </cell>
          <cell r="B163" t="str">
            <v>Suministro e Instalacion de motobomba de presion constante XXXXXXXXXXXXXXXXXXXXX</v>
          </cell>
          <cell r="C163" t="str">
            <v>und</v>
          </cell>
          <cell r="D163">
            <v>0</v>
          </cell>
          <cell r="E163" t="e">
            <v>#N/A</v>
          </cell>
          <cell r="F163" t="e">
            <v>#N/A</v>
          </cell>
        </row>
        <row r="164">
          <cell r="A164">
            <v>285</v>
          </cell>
          <cell r="B164" t="str">
            <v>Suministro e Instalacion de red de tuberia PVC sanitaria 2" (incluye accesorios)</v>
          </cell>
          <cell r="C164" t="str">
            <v>ml</v>
          </cell>
          <cell r="D164">
            <v>0</v>
          </cell>
          <cell r="E164" t="e">
            <v>#N/A</v>
          </cell>
          <cell r="F164" t="e">
            <v>#N/A</v>
          </cell>
        </row>
        <row r="165">
          <cell r="A165">
            <v>286</v>
          </cell>
          <cell r="B165" t="str">
            <v>Suministro e Instalacion de red de tuberia PVC sanitaria 4" (incluye accesorios)</v>
          </cell>
          <cell r="C165" t="str">
            <v>ml</v>
          </cell>
          <cell r="D165">
            <v>0</v>
          </cell>
          <cell r="E165" t="e">
            <v>#N/A</v>
          </cell>
          <cell r="F165" t="e">
            <v>#N/A</v>
          </cell>
        </row>
        <row r="166">
          <cell r="A166">
            <v>287</v>
          </cell>
          <cell r="B166" t="str">
            <v>Suministro e Instalacion punto sanitario 2" (incluye accesorios y hasta 3 mt de tuberia)</v>
          </cell>
          <cell r="C166" t="str">
            <v>und</v>
          </cell>
          <cell r="D166">
            <v>0</v>
          </cell>
          <cell r="E166" t="e">
            <v>#N/A</v>
          </cell>
          <cell r="F166" t="e">
            <v>#N/A</v>
          </cell>
        </row>
        <row r="167">
          <cell r="A167">
            <v>288</v>
          </cell>
          <cell r="B167" t="str">
            <v>Suministro e Instalacion punto sanitario 4" (incluye accesorios y hasta 3 mt de tuberia)</v>
          </cell>
          <cell r="C167" t="str">
            <v>und</v>
          </cell>
          <cell r="D167">
            <v>0</v>
          </cell>
          <cell r="E167" t="e">
            <v>#N/A</v>
          </cell>
          <cell r="F167" t="e">
            <v>#N/A</v>
          </cell>
        </row>
        <row r="168">
          <cell r="A168">
            <v>292</v>
          </cell>
          <cell r="B168" t="str">
            <v>Suministro e instalacion de tuberia PVC de 160 mm (6¨) corrugada para alcantarillado</v>
          </cell>
          <cell r="C168" t="str">
            <v>ml</v>
          </cell>
          <cell r="D168">
            <v>0</v>
          </cell>
          <cell r="E168">
            <v>50416</v>
          </cell>
          <cell r="F168">
            <v>0</v>
          </cell>
        </row>
        <row r="169">
          <cell r="A169">
            <v>289</v>
          </cell>
          <cell r="B169" t="str">
            <v>Suministro e Instalacion de red de tuberia PVC ALL 3" (incluye accesorios)</v>
          </cell>
          <cell r="C169" t="str">
            <v>ml</v>
          </cell>
          <cell r="D169">
            <v>0</v>
          </cell>
          <cell r="E169" t="e">
            <v>#N/A</v>
          </cell>
          <cell r="F169" t="e">
            <v>#N/A</v>
          </cell>
        </row>
        <row r="170">
          <cell r="A170">
            <v>290</v>
          </cell>
          <cell r="B170" t="str">
            <v>Suministro e Instalacion de red de tuberia PVC ALL 4" (incluye accesorios)</v>
          </cell>
          <cell r="C170" t="str">
            <v>ml</v>
          </cell>
          <cell r="D170">
            <v>0</v>
          </cell>
          <cell r="E170" t="e">
            <v>#N/A</v>
          </cell>
          <cell r="F170" t="e">
            <v>#N/A</v>
          </cell>
        </row>
        <row r="171">
          <cell r="A171">
            <v>291</v>
          </cell>
          <cell r="B171" t="str">
            <v>Suministro e Instalacion punto ALL 3" (incluye accesorios rejilla granada y hasta 3 mt de tuberia)</v>
          </cell>
          <cell r="C171" t="str">
            <v>und</v>
          </cell>
          <cell r="D171">
            <v>0</v>
          </cell>
          <cell r="E171" t="e">
            <v>#N/A</v>
          </cell>
          <cell r="F171" t="e">
            <v>#N/A</v>
          </cell>
        </row>
        <row r="172">
          <cell r="A172">
            <v>103</v>
          </cell>
          <cell r="B172" t="str">
            <v>Construccion de Cámara de Inspección/Caída D=1.20 m. Concreto 3000 PSI</v>
          </cell>
          <cell r="C172" t="str">
            <v>ml</v>
          </cell>
          <cell r="D172">
            <v>0</v>
          </cell>
          <cell r="E172">
            <v>456782</v>
          </cell>
          <cell r="F172">
            <v>0</v>
          </cell>
        </row>
        <row r="173">
          <cell r="A173">
            <v>104</v>
          </cell>
          <cell r="B173" t="str">
            <v>Base y Cañuela Cámara de Inspección/Caída D=1.20 m.Concreto Simple Clase II</v>
          </cell>
          <cell r="C173" t="str">
            <v>und</v>
          </cell>
          <cell r="D173">
            <v>0</v>
          </cell>
          <cell r="E173">
            <v>315640</v>
          </cell>
          <cell r="F173">
            <v>0</v>
          </cell>
        </row>
        <row r="174">
          <cell r="A174">
            <v>105</v>
          </cell>
          <cell r="B174" t="str">
            <v>Suministro, transporte e instalación aro/ tapa en polipropileno d= 0,70 m para cámara de inspección (cuello 13 cm)</v>
          </cell>
          <cell r="C174" t="str">
            <v>und</v>
          </cell>
          <cell r="D174">
            <v>0</v>
          </cell>
          <cell r="E174">
            <v>424929</v>
          </cell>
          <cell r="F174">
            <v>0</v>
          </cell>
        </row>
        <row r="175">
          <cell r="A175" t="str">
            <v>CAPITULO XI - INSTALACIONES Y REDES ELECTRICAS INTERNAS</v>
          </cell>
          <cell r="B175">
            <v>0</v>
          </cell>
          <cell r="C175">
            <v>0</v>
          </cell>
          <cell r="D175">
            <v>0</v>
          </cell>
          <cell r="E175">
            <v>0</v>
          </cell>
          <cell r="F175">
            <v>0</v>
          </cell>
        </row>
        <row r="176">
          <cell r="A176">
            <v>0</v>
          </cell>
          <cell r="B176">
            <v>0</v>
          </cell>
          <cell r="C176">
            <v>0</v>
          </cell>
          <cell r="D176">
            <v>0</v>
          </cell>
          <cell r="E176">
            <v>0</v>
          </cell>
          <cell r="F176">
            <v>0</v>
          </cell>
        </row>
        <row r="177">
          <cell r="A177">
            <v>0</v>
          </cell>
          <cell r="B177">
            <v>0</v>
          </cell>
          <cell r="C177">
            <v>0</v>
          </cell>
          <cell r="D177">
            <v>0</v>
          </cell>
          <cell r="E177">
            <v>0</v>
          </cell>
          <cell r="F177">
            <v>0</v>
          </cell>
        </row>
        <row r="178">
          <cell r="A178">
            <v>0</v>
          </cell>
          <cell r="B178">
            <v>0</v>
          </cell>
          <cell r="C178">
            <v>0</v>
          </cell>
          <cell r="D178">
            <v>0</v>
          </cell>
          <cell r="E178">
            <v>0</v>
          </cell>
          <cell r="F178">
            <v>0</v>
          </cell>
        </row>
        <row r="179">
          <cell r="A179">
            <v>0</v>
          </cell>
          <cell r="B179">
            <v>0</v>
          </cell>
          <cell r="C179">
            <v>0</v>
          </cell>
          <cell r="D179">
            <v>0</v>
          </cell>
          <cell r="E179">
            <v>0</v>
          </cell>
          <cell r="F179">
            <v>0</v>
          </cell>
        </row>
        <row r="180">
          <cell r="A180">
            <v>0</v>
          </cell>
          <cell r="B180">
            <v>0</v>
          </cell>
          <cell r="C180">
            <v>0</v>
          </cell>
          <cell r="D180">
            <v>0</v>
          </cell>
          <cell r="E180">
            <v>0</v>
          </cell>
          <cell r="F180">
            <v>0</v>
          </cell>
        </row>
        <row r="181">
          <cell r="A181">
            <v>0</v>
          </cell>
          <cell r="B181">
            <v>0</v>
          </cell>
          <cell r="C181">
            <v>0</v>
          </cell>
          <cell r="D181">
            <v>0</v>
          </cell>
          <cell r="E181">
            <v>0</v>
          </cell>
          <cell r="F181">
            <v>0</v>
          </cell>
        </row>
        <row r="182">
          <cell r="A182" t="str">
            <v>CAPITULO XI -ASCENSOR Y MALACATE</v>
          </cell>
          <cell r="B182">
            <v>0</v>
          </cell>
          <cell r="C182">
            <v>0</v>
          </cell>
          <cell r="D182">
            <v>0</v>
          </cell>
          <cell r="E182">
            <v>0</v>
          </cell>
          <cell r="F182">
            <v>0</v>
          </cell>
        </row>
        <row r="183">
          <cell r="A183">
            <v>169</v>
          </cell>
          <cell r="B183" t="str">
            <v>Suministro e Instalacion de ascensor de pasajeros Schindler 3300 NEW EDITION acero inoxidable o similar con capacidad de 1000 Kg, 13 personas de velocidad 1 m/seg, 4 paradas y entradas  y recorrido 10,5 m</v>
          </cell>
          <cell r="C183" t="str">
            <v>und</v>
          </cell>
          <cell r="D183">
            <v>0</v>
          </cell>
          <cell r="E183">
            <v>90285347</v>
          </cell>
          <cell r="F183">
            <v>0</v>
          </cell>
        </row>
        <row r="184">
          <cell r="A184">
            <v>293</v>
          </cell>
          <cell r="B184" t="str">
            <v xml:space="preserve">Suministro e instalacion de malacate para carga  con capacidad de carga 500 Kg altura de elevacion 3,5 m de dos paradas cabina de 1,5x1,5x2 m de accionamiento electro hidráulico, Puertas en cabina, de alas abatibles 
</v>
          </cell>
          <cell r="C184" t="str">
            <v>und</v>
          </cell>
          <cell r="D184">
            <v>0</v>
          </cell>
          <cell r="E184" t="e">
            <v>#N/A</v>
          </cell>
          <cell r="F184" t="e">
            <v>#N/A</v>
          </cell>
        </row>
        <row r="185">
          <cell r="A185">
            <v>0</v>
          </cell>
          <cell r="B185">
            <v>0</v>
          </cell>
          <cell r="C185">
            <v>0</v>
          </cell>
          <cell r="D185">
            <v>0</v>
          </cell>
          <cell r="E185">
            <v>0</v>
          </cell>
          <cell r="F185">
            <v>0</v>
          </cell>
        </row>
        <row r="186">
          <cell r="A186">
            <v>0</v>
          </cell>
          <cell r="B186">
            <v>0</v>
          </cell>
          <cell r="C186">
            <v>0</v>
          </cell>
          <cell r="D186">
            <v>0</v>
          </cell>
          <cell r="E186">
            <v>0</v>
          </cell>
          <cell r="F186">
            <v>0</v>
          </cell>
        </row>
        <row r="187">
          <cell r="A187" t="str">
            <v>CAPITULO XII -LLENOS, MUROS Y ESTABILIZACIONES</v>
          </cell>
          <cell r="B187">
            <v>0</v>
          </cell>
          <cell r="C187">
            <v>0</v>
          </cell>
          <cell r="D187">
            <v>0</v>
          </cell>
          <cell r="E187">
            <v>0</v>
          </cell>
          <cell r="F187">
            <v>0</v>
          </cell>
        </row>
        <row r="188">
          <cell r="A188">
            <v>20</v>
          </cell>
          <cell r="B188" t="str">
            <v>Concreto clase F (14,5 Mpa) Para solado de limpieza</v>
          </cell>
          <cell r="C188" t="str">
            <v>m3</v>
          </cell>
          <cell r="D188">
            <v>0</v>
          </cell>
          <cell r="E188">
            <v>412240</v>
          </cell>
          <cell r="F188">
            <v>0</v>
          </cell>
        </row>
        <row r="189">
          <cell r="A189">
            <v>32</v>
          </cell>
          <cell r="B189" t="str">
            <v>Concreto Clase C (28 Mpa) para zapatas de muro</v>
          </cell>
          <cell r="C189" t="str">
            <v>m3</v>
          </cell>
          <cell r="D189">
            <v>0</v>
          </cell>
          <cell r="E189">
            <v>522739</v>
          </cell>
          <cell r="F189">
            <v>0</v>
          </cell>
        </row>
        <row r="190">
          <cell r="A190">
            <v>88</v>
          </cell>
          <cell r="B190" t="str">
            <v>Concreto clase C (28 Mpa) para vigas de cimentacion de muros</v>
          </cell>
          <cell r="C190" t="str">
            <v>m3</v>
          </cell>
          <cell r="D190">
            <v>0</v>
          </cell>
          <cell r="E190">
            <v>510059</v>
          </cell>
          <cell r="F190">
            <v>0</v>
          </cell>
        </row>
        <row r="191">
          <cell r="A191">
            <v>33</v>
          </cell>
          <cell r="B191" t="str">
            <v>Concreto Clase C (28 Mpa) para muro a la vista una cara (incluye columnas internas del muro)</v>
          </cell>
          <cell r="C191" t="str">
            <v>m3</v>
          </cell>
          <cell r="D191">
            <v>0</v>
          </cell>
          <cell r="E191">
            <v>634607</v>
          </cell>
          <cell r="F191">
            <v>0</v>
          </cell>
        </row>
        <row r="192">
          <cell r="A192">
            <v>89</v>
          </cell>
          <cell r="B192" t="str">
            <v>Concreto clase C (28 Mpa) para vigas intermedias de muros</v>
          </cell>
          <cell r="C192" t="str">
            <v>m3</v>
          </cell>
          <cell r="D192">
            <v>0</v>
          </cell>
          <cell r="E192">
            <v>542143</v>
          </cell>
          <cell r="F192">
            <v>0</v>
          </cell>
        </row>
        <row r="193">
          <cell r="A193">
            <v>90</v>
          </cell>
          <cell r="B193" t="str">
            <v>Concreto clase C (28 Mpa) para vigas de remate de muros</v>
          </cell>
          <cell r="C193" t="str">
            <v>m3</v>
          </cell>
          <cell r="D193">
            <v>0</v>
          </cell>
          <cell r="E193">
            <v>552858</v>
          </cell>
          <cell r="F193">
            <v>0</v>
          </cell>
        </row>
        <row r="194">
          <cell r="A194">
            <v>91</v>
          </cell>
          <cell r="B194" t="str">
            <v>Concreto clase C (28 Mpa) para anden en voladizo sobre muro</v>
          </cell>
          <cell r="C194" t="str">
            <v>M3</v>
          </cell>
          <cell r="D194">
            <v>0</v>
          </cell>
          <cell r="E194">
            <v>584019</v>
          </cell>
          <cell r="F194">
            <v>0</v>
          </cell>
        </row>
        <row r="195">
          <cell r="A195">
            <v>63</v>
          </cell>
          <cell r="B195" t="str">
            <v xml:space="preserve">Suministro en instalacion de junta PVC 15 cm </v>
          </cell>
          <cell r="C195" t="str">
            <v>ml</v>
          </cell>
          <cell r="D195">
            <v>0</v>
          </cell>
          <cell r="E195">
            <v>19913</v>
          </cell>
          <cell r="F195">
            <v>0</v>
          </cell>
        </row>
        <row r="196">
          <cell r="A196">
            <v>14</v>
          </cell>
          <cell r="B196" t="str">
            <v>Llenos compactados con material seleccionado de sitio</v>
          </cell>
          <cell r="C196" t="str">
            <v>m3</v>
          </cell>
          <cell r="D196">
            <v>0</v>
          </cell>
          <cell r="E196">
            <v>13375</v>
          </cell>
          <cell r="F196">
            <v>0</v>
          </cell>
        </row>
        <row r="197">
          <cell r="A197">
            <v>15</v>
          </cell>
          <cell r="B197" t="str">
            <v>Llenos compactados con material comun de prestamo</v>
          </cell>
          <cell r="C197" t="str">
            <v>m3</v>
          </cell>
          <cell r="D197">
            <v>0</v>
          </cell>
          <cell r="E197">
            <v>42073</v>
          </cell>
          <cell r="F197">
            <v>0</v>
          </cell>
        </row>
        <row r="198">
          <cell r="A198">
            <v>73</v>
          </cell>
          <cell r="B198" t="str">
            <v>Llenos compactados con tierra negra para conformar zonas verdes</v>
          </cell>
          <cell r="C198" t="str">
            <v>m3</v>
          </cell>
          <cell r="D198">
            <v>0</v>
          </cell>
          <cell r="E198">
            <v>45733</v>
          </cell>
          <cell r="F198">
            <v>0</v>
          </cell>
        </row>
        <row r="199">
          <cell r="A199">
            <v>21</v>
          </cell>
          <cell r="B199" t="str">
            <v>Lleno en afirmado compactado 95% proctor</v>
          </cell>
          <cell r="C199" t="str">
            <v>m3</v>
          </cell>
          <cell r="D199">
            <v>0</v>
          </cell>
          <cell r="E199">
            <v>68039</v>
          </cell>
          <cell r="F199">
            <v>0</v>
          </cell>
        </row>
        <row r="200">
          <cell r="A200">
            <v>92</v>
          </cell>
          <cell r="B200" t="str">
            <v>Suministro e instalacion de material granular para filtro</v>
          </cell>
          <cell r="C200" t="str">
            <v>m3</v>
          </cell>
          <cell r="D200">
            <v>0</v>
          </cell>
          <cell r="E200">
            <v>81293</v>
          </cell>
          <cell r="F200">
            <v>0</v>
          </cell>
        </row>
        <row r="201">
          <cell r="A201">
            <v>64</v>
          </cell>
          <cell r="B201" t="str">
            <v>Suministro e instalacion Geotextil NT2500</v>
          </cell>
          <cell r="C201" t="str">
            <v>m2</v>
          </cell>
          <cell r="D201">
            <v>0</v>
          </cell>
          <cell r="E201">
            <v>7760</v>
          </cell>
          <cell r="F201">
            <v>0</v>
          </cell>
        </row>
        <row r="202">
          <cell r="A202">
            <v>65</v>
          </cell>
          <cell r="B202" t="str">
            <v>Suministro e instalacion Geotextil TR3000</v>
          </cell>
          <cell r="C202" t="str">
            <v>m2</v>
          </cell>
          <cell r="D202">
            <v>0</v>
          </cell>
          <cell r="E202">
            <v>12453</v>
          </cell>
          <cell r="F202">
            <v>0</v>
          </cell>
        </row>
        <row r="203">
          <cell r="A203">
            <v>66</v>
          </cell>
          <cell r="B203" t="str">
            <v>Suministro e instalacion Geotextil T2400</v>
          </cell>
          <cell r="C203" t="str">
            <v>m2</v>
          </cell>
          <cell r="D203">
            <v>0</v>
          </cell>
          <cell r="E203">
            <v>8486</v>
          </cell>
          <cell r="F203">
            <v>0</v>
          </cell>
        </row>
        <row r="204">
          <cell r="A204">
            <v>70</v>
          </cell>
          <cell r="B204" t="str">
            <v>Concreto clase D (21 Mpa) para pantallas pasivas e=0,15 m</v>
          </cell>
          <cell r="C204" t="str">
            <v>m2</v>
          </cell>
          <cell r="D204">
            <v>0</v>
          </cell>
          <cell r="E204">
            <v>93622</v>
          </cell>
          <cell r="F204">
            <v>0</v>
          </cell>
        </row>
        <row r="205">
          <cell r="A205" t="str">
            <v>70a</v>
          </cell>
          <cell r="B205" t="str">
            <v>Enrocado con ligante en concreto clase D (21 Mpa) para recubrimiento de talud concreto 40% piedra 60%</v>
          </cell>
          <cell r="C205" t="str">
            <v>m3</v>
          </cell>
          <cell r="D205">
            <v>0</v>
          </cell>
          <cell r="E205">
            <v>275460</v>
          </cell>
          <cell r="F205">
            <v>0</v>
          </cell>
        </row>
        <row r="206">
          <cell r="A206">
            <v>71</v>
          </cell>
          <cell r="B206" t="str">
            <v>Anclaje a pantalla pasiva tipo 1 (incluye perforacion manual o mecanica 5¨, colocacion de varilla de 1" de anclaje e inyeccion de mortero en longitud total)</v>
          </cell>
          <cell r="C206" t="str">
            <v>ml</v>
          </cell>
          <cell r="D206">
            <v>0</v>
          </cell>
          <cell r="E206">
            <v>57769</v>
          </cell>
          <cell r="F206">
            <v>0</v>
          </cell>
        </row>
        <row r="207">
          <cell r="A207">
            <v>93</v>
          </cell>
          <cell r="B207" t="str">
            <v>Anclaje pasivo tipo 2 (incluye perforacion manual o mecanica 5¨, colocacion de varilla de 1" de anclaje e inyeccion primaria y de presion de mortero generando bulbos de 4 m)</v>
          </cell>
          <cell r="C207" t="str">
            <v>ml</v>
          </cell>
          <cell r="D207">
            <v>0</v>
          </cell>
          <cell r="E207">
            <v>81128</v>
          </cell>
          <cell r="F207">
            <v>0</v>
          </cell>
        </row>
        <row r="208">
          <cell r="A208">
            <v>67</v>
          </cell>
          <cell r="B208" t="str">
            <v xml:space="preserve">Anclaje activo de 4 torones de 1/2" galvanizado de alta resistencia con longitud libre = 8 mt y longitud de bulbo = 8mt (incluye todos los elementos del anclaje (cables, separadores, galletas cuñas, tuberias, punta e.tc) perforacion, inyeccion primaria y </v>
          </cell>
          <cell r="C208" t="str">
            <v>ml</v>
          </cell>
          <cell r="D208">
            <v>0</v>
          </cell>
          <cell r="E208">
            <v>327057</v>
          </cell>
          <cell r="F208">
            <v>0</v>
          </cell>
        </row>
        <row r="209">
          <cell r="A209">
            <v>69</v>
          </cell>
          <cell r="B209" t="str">
            <v>Perforacion mecanica de 3¨ e instalacion de tuberia de 21/2" perforada para drenes horizontales</v>
          </cell>
          <cell r="C209" t="str">
            <v>ml</v>
          </cell>
          <cell r="D209">
            <v>0</v>
          </cell>
          <cell r="E209">
            <v>111115</v>
          </cell>
          <cell r="F209">
            <v>0</v>
          </cell>
        </row>
        <row r="210">
          <cell r="A210">
            <v>79</v>
          </cell>
          <cell r="B210" t="str">
            <v>Excavacion manual para perfilar talud e=0,1 m</v>
          </cell>
          <cell r="C210" t="str">
            <v>m2</v>
          </cell>
          <cell r="D210">
            <v>0</v>
          </cell>
          <cell r="E210">
            <v>3177</v>
          </cell>
          <cell r="F210">
            <v>0</v>
          </cell>
        </row>
        <row r="211">
          <cell r="A211">
            <v>80</v>
          </cell>
          <cell r="B211" t="str">
            <v>Concreto clase D (21 Mpa) construccion de canales para recoleccion de aguas en concreto incluye refuerzo seccion interna 0,25*0,3</v>
          </cell>
          <cell r="C211" t="str">
            <v>ml</v>
          </cell>
          <cell r="D211">
            <v>0</v>
          </cell>
          <cell r="E211">
            <v>85306</v>
          </cell>
          <cell r="F211">
            <v>0</v>
          </cell>
        </row>
        <row r="212">
          <cell r="A212" t="str">
            <v>CAPITULO XIII - ANDENES Y OBRAS DE URBANISMO</v>
          </cell>
          <cell r="B212">
            <v>0</v>
          </cell>
          <cell r="C212">
            <v>0</v>
          </cell>
          <cell r="D212">
            <v>0</v>
          </cell>
          <cell r="E212">
            <v>0</v>
          </cell>
          <cell r="F212">
            <v>0</v>
          </cell>
        </row>
        <row r="213">
          <cell r="A213">
            <v>0</v>
          </cell>
          <cell r="B213">
            <v>0</v>
          </cell>
          <cell r="C213">
            <v>0</v>
          </cell>
          <cell r="D213">
            <v>0</v>
          </cell>
          <cell r="E213">
            <v>0</v>
          </cell>
          <cell r="F213">
            <v>0</v>
          </cell>
        </row>
        <row r="214">
          <cell r="A214">
            <v>0</v>
          </cell>
          <cell r="B214">
            <v>0</v>
          </cell>
          <cell r="C214">
            <v>0</v>
          </cell>
          <cell r="D214">
            <v>0</v>
          </cell>
          <cell r="E214">
            <v>0</v>
          </cell>
          <cell r="F214">
            <v>0</v>
          </cell>
        </row>
        <row r="215">
          <cell r="A215">
            <v>0</v>
          </cell>
          <cell r="B215">
            <v>0</v>
          </cell>
          <cell r="C215">
            <v>0</v>
          </cell>
          <cell r="D215">
            <v>0</v>
          </cell>
          <cell r="E215">
            <v>0</v>
          </cell>
          <cell r="F215">
            <v>0</v>
          </cell>
        </row>
        <row r="216">
          <cell r="A216">
            <v>0</v>
          </cell>
          <cell r="B216">
            <v>0</v>
          </cell>
          <cell r="C216">
            <v>0</v>
          </cell>
          <cell r="D216">
            <v>0</v>
          </cell>
          <cell r="E216">
            <v>0</v>
          </cell>
          <cell r="F216">
            <v>0</v>
          </cell>
        </row>
        <row r="217">
          <cell r="A217">
            <v>0</v>
          </cell>
          <cell r="B217">
            <v>0</v>
          </cell>
          <cell r="C217">
            <v>0</v>
          </cell>
          <cell r="D217">
            <v>0</v>
          </cell>
          <cell r="E217">
            <v>0</v>
          </cell>
          <cell r="F217">
            <v>0</v>
          </cell>
        </row>
        <row r="218">
          <cell r="A218">
            <v>0</v>
          </cell>
          <cell r="B218">
            <v>0</v>
          </cell>
          <cell r="C218">
            <v>0</v>
          </cell>
          <cell r="D218">
            <v>0</v>
          </cell>
          <cell r="E218">
            <v>0</v>
          </cell>
          <cell r="F218">
            <v>0</v>
          </cell>
        </row>
        <row r="219">
          <cell r="A219">
            <v>0</v>
          </cell>
          <cell r="B219">
            <v>0</v>
          </cell>
          <cell r="C219">
            <v>0</v>
          </cell>
          <cell r="D219">
            <v>0</v>
          </cell>
          <cell r="E219">
            <v>0</v>
          </cell>
          <cell r="F219">
            <v>0</v>
          </cell>
        </row>
        <row r="220">
          <cell r="A220">
            <v>0</v>
          </cell>
          <cell r="B220">
            <v>0</v>
          </cell>
          <cell r="C220">
            <v>0</v>
          </cell>
          <cell r="D220">
            <v>0</v>
          </cell>
          <cell r="E220">
            <v>0</v>
          </cell>
          <cell r="F220">
            <v>0</v>
          </cell>
        </row>
        <row r="221">
          <cell r="A221">
            <v>0</v>
          </cell>
          <cell r="B221">
            <v>0</v>
          </cell>
          <cell r="C221">
            <v>0</v>
          </cell>
          <cell r="D221">
            <v>0</v>
          </cell>
          <cell r="E221">
            <v>0</v>
          </cell>
          <cell r="F221">
            <v>0</v>
          </cell>
        </row>
        <row r="222">
          <cell r="A222">
            <v>0</v>
          </cell>
          <cell r="B222">
            <v>0</v>
          </cell>
          <cell r="C222">
            <v>0</v>
          </cell>
          <cell r="D222">
            <v>0</v>
          </cell>
          <cell r="E222">
            <v>0</v>
          </cell>
          <cell r="F222">
            <v>0</v>
          </cell>
        </row>
        <row r="223">
          <cell r="A223">
            <v>0</v>
          </cell>
          <cell r="B223">
            <v>0</v>
          </cell>
          <cell r="C223">
            <v>0</v>
          </cell>
          <cell r="D223">
            <v>0</v>
          </cell>
          <cell r="E223">
            <v>0</v>
          </cell>
          <cell r="F223">
            <v>0</v>
          </cell>
        </row>
        <row r="224">
          <cell r="A224" t="str">
            <v>CAPITULO XIV- ILUMINACION EXTERIOR</v>
          </cell>
          <cell r="B224">
            <v>0</v>
          </cell>
          <cell r="C224">
            <v>0</v>
          </cell>
          <cell r="D224">
            <v>0</v>
          </cell>
          <cell r="E224">
            <v>0</v>
          </cell>
          <cell r="F224">
            <v>0</v>
          </cell>
        </row>
        <row r="225">
          <cell r="A225">
            <v>0</v>
          </cell>
          <cell r="B225">
            <v>0</v>
          </cell>
          <cell r="C225">
            <v>0</v>
          </cell>
          <cell r="D225">
            <v>0</v>
          </cell>
          <cell r="E225">
            <v>0</v>
          </cell>
          <cell r="F225">
            <v>0</v>
          </cell>
        </row>
        <row r="226">
          <cell r="A226">
            <v>0</v>
          </cell>
          <cell r="B226">
            <v>0</v>
          </cell>
          <cell r="C226">
            <v>0</v>
          </cell>
          <cell r="D226">
            <v>0</v>
          </cell>
          <cell r="E226">
            <v>0</v>
          </cell>
          <cell r="F226">
            <v>0</v>
          </cell>
        </row>
        <row r="227">
          <cell r="A227">
            <v>0</v>
          </cell>
          <cell r="B227">
            <v>0</v>
          </cell>
          <cell r="C227">
            <v>0</v>
          </cell>
          <cell r="D227">
            <v>0</v>
          </cell>
          <cell r="E227">
            <v>0</v>
          </cell>
          <cell r="F227">
            <v>0</v>
          </cell>
        </row>
        <row r="228">
          <cell r="A228">
            <v>0</v>
          </cell>
          <cell r="B228">
            <v>0</v>
          </cell>
          <cell r="C228">
            <v>0</v>
          </cell>
          <cell r="D228">
            <v>0</v>
          </cell>
          <cell r="E228">
            <v>0</v>
          </cell>
          <cell r="F228">
            <v>0</v>
          </cell>
        </row>
        <row r="229">
          <cell r="A229">
            <v>0</v>
          </cell>
          <cell r="B229">
            <v>0</v>
          </cell>
          <cell r="C229">
            <v>0</v>
          </cell>
          <cell r="D229">
            <v>0</v>
          </cell>
          <cell r="E229">
            <v>0</v>
          </cell>
          <cell r="F229">
            <v>0</v>
          </cell>
        </row>
        <row r="230">
          <cell r="A230">
            <v>0</v>
          </cell>
          <cell r="B230">
            <v>0</v>
          </cell>
          <cell r="C230">
            <v>0</v>
          </cell>
          <cell r="D230">
            <v>0</v>
          </cell>
          <cell r="E230">
            <v>0</v>
          </cell>
          <cell r="F230">
            <v>0</v>
          </cell>
        </row>
        <row r="231">
          <cell r="A231">
            <v>0</v>
          </cell>
          <cell r="B231">
            <v>0</v>
          </cell>
          <cell r="C231">
            <v>0</v>
          </cell>
          <cell r="D231">
            <v>0</v>
          </cell>
          <cell r="E231">
            <v>0</v>
          </cell>
          <cell r="F231">
            <v>0</v>
          </cell>
        </row>
        <row r="232">
          <cell r="A232">
            <v>0</v>
          </cell>
          <cell r="B232">
            <v>0</v>
          </cell>
          <cell r="C232">
            <v>0</v>
          </cell>
          <cell r="D232">
            <v>0</v>
          </cell>
          <cell r="E232">
            <v>0</v>
          </cell>
          <cell r="F232">
            <v>0</v>
          </cell>
        </row>
        <row r="233">
          <cell r="A233">
            <v>0</v>
          </cell>
          <cell r="B233">
            <v>0</v>
          </cell>
          <cell r="C233">
            <v>0</v>
          </cell>
          <cell r="D233">
            <v>0</v>
          </cell>
          <cell r="E233">
            <v>0</v>
          </cell>
          <cell r="F233">
            <v>0</v>
          </cell>
        </row>
        <row r="234">
          <cell r="A234">
            <v>0</v>
          </cell>
          <cell r="B234">
            <v>0</v>
          </cell>
          <cell r="C234">
            <v>0</v>
          </cell>
          <cell r="D234">
            <v>0</v>
          </cell>
          <cell r="E234">
            <v>0</v>
          </cell>
          <cell r="F234">
            <v>0</v>
          </cell>
        </row>
        <row r="235">
          <cell r="A235">
            <v>0</v>
          </cell>
          <cell r="B235">
            <v>0</v>
          </cell>
          <cell r="C235">
            <v>0</v>
          </cell>
          <cell r="D235">
            <v>0</v>
          </cell>
          <cell r="E235">
            <v>0</v>
          </cell>
          <cell r="F235">
            <v>0</v>
          </cell>
        </row>
        <row r="236">
          <cell r="A236" t="str">
            <v>CAPITULO XV- MOBILIARIO</v>
          </cell>
          <cell r="B236">
            <v>0</v>
          </cell>
          <cell r="C236">
            <v>0</v>
          </cell>
          <cell r="D236">
            <v>0</v>
          </cell>
          <cell r="E236">
            <v>0</v>
          </cell>
          <cell r="F236">
            <v>0</v>
          </cell>
        </row>
        <row r="237">
          <cell r="A237">
            <v>0</v>
          </cell>
          <cell r="B237">
            <v>0</v>
          </cell>
          <cell r="C237">
            <v>0</v>
          </cell>
          <cell r="D237">
            <v>0</v>
          </cell>
          <cell r="E237">
            <v>0</v>
          </cell>
          <cell r="F237">
            <v>0</v>
          </cell>
        </row>
        <row r="238">
          <cell r="A238">
            <v>0</v>
          </cell>
          <cell r="B238">
            <v>0</v>
          </cell>
          <cell r="C238">
            <v>0</v>
          </cell>
          <cell r="D238">
            <v>0</v>
          </cell>
          <cell r="E238">
            <v>0</v>
          </cell>
          <cell r="F238">
            <v>0</v>
          </cell>
        </row>
        <row r="239">
          <cell r="A239">
            <v>0</v>
          </cell>
          <cell r="B239">
            <v>0</v>
          </cell>
          <cell r="C239">
            <v>0</v>
          </cell>
          <cell r="D239">
            <v>0</v>
          </cell>
          <cell r="E239">
            <v>0</v>
          </cell>
          <cell r="F239">
            <v>0</v>
          </cell>
        </row>
        <row r="240">
          <cell r="A240">
            <v>0</v>
          </cell>
          <cell r="B240">
            <v>0</v>
          </cell>
          <cell r="C240">
            <v>0</v>
          </cell>
          <cell r="D240">
            <v>0</v>
          </cell>
          <cell r="E240">
            <v>0</v>
          </cell>
          <cell r="F240">
            <v>0</v>
          </cell>
        </row>
        <row r="241">
          <cell r="A241">
            <v>0</v>
          </cell>
          <cell r="B241">
            <v>0</v>
          </cell>
          <cell r="C241">
            <v>0</v>
          </cell>
          <cell r="D241">
            <v>0</v>
          </cell>
          <cell r="E241">
            <v>0</v>
          </cell>
          <cell r="F241">
            <v>0</v>
          </cell>
        </row>
        <row r="242">
          <cell r="A242">
            <v>0</v>
          </cell>
          <cell r="B242">
            <v>0</v>
          </cell>
          <cell r="C242">
            <v>0</v>
          </cell>
          <cell r="D242">
            <v>0</v>
          </cell>
          <cell r="E242">
            <v>0</v>
          </cell>
          <cell r="F242">
            <v>0</v>
          </cell>
        </row>
        <row r="243">
          <cell r="A243">
            <v>0</v>
          </cell>
          <cell r="B243">
            <v>0</v>
          </cell>
          <cell r="C243">
            <v>0</v>
          </cell>
          <cell r="D243">
            <v>0</v>
          </cell>
          <cell r="E243">
            <v>0</v>
          </cell>
          <cell r="F243">
            <v>0</v>
          </cell>
        </row>
        <row r="244">
          <cell r="A244">
            <v>0</v>
          </cell>
          <cell r="B244">
            <v>0</v>
          </cell>
          <cell r="C244">
            <v>0</v>
          </cell>
          <cell r="D244">
            <v>0</v>
          </cell>
          <cell r="E244">
            <v>0</v>
          </cell>
          <cell r="F244">
            <v>0</v>
          </cell>
        </row>
        <row r="245">
          <cell r="A245">
            <v>0</v>
          </cell>
          <cell r="B245">
            <v>0</v>
          </cell>
          <cell r="C245">
            <v>0</v>
          </cell>
          <cell r="D245">
            <v>0</v>
          </cell>
          <cell r="E245">
            <v>0</v>
          </cell>
          <cell r="F245">
            <v>0</v>
          </cell>
        </row>
        <row r="246">
          <cell r="A246">
            <v>0</v>
          </cell>
          <cell r="B246">
            <v>0</v>
          </cell>
          <cell r="C246">
            <v>0</v>
          </cell>
          <cell r="D246">
            <v>0</v>
          </cell>
          <cell r="E246">
            <v>0</v>
          </cell>
          <cell r="F246">
            <v>0</v>
          </cell>
        </row>
        <row r="247">
          <cell r="A247">
            <v>0</v>
          </cell>
          <cell r="B247">
            <v>0</v>
          </cell>
          <cell r="C247">
            <v>0</v>
          </cell>
          <cell r="D247">
            <v>0</v>
          </cell>
          <cell r="E247">
            <v>0</v>
          </cell>
          <cell r="F247">
            <v>0</v>
          </cell>
        </row>
        <row r="248">
          <cell r="E248">
            <v>0</v>
          </cell>
          <cell r="F248">
            <v>0</v>
          </cell>
        </row>
        <row r="249">
          <cell r="E249">
            <v>0</v>
          </cell>
          <cell r="F249">
            <v>0</v>
          </cell>
        </row>
        <row r="250">
          <cell r="E250">
            <v>0</v>
          </cell>
          <cell r="F250">
            <v>0</v>
          </cell>
        </row>
        <row r="251">
          <cell r="E251">
            <v>0</v>
          </cell>
          <cell r="F251">
            <v>0</v>
          </cell>
        </row>
        <row r="252">
          <cell r="E252">
            <v>0</v>
          </cell>
          <cell r="F252">
            <v>0</v>
          </cell>
        </row>
        <row r="253">
          <cell r="E253">
            <v>0</v>
          </cell>
          <cell r="F253">
            <v>0</v>
          </cell>
        </row>
        <row r="254">
          <cell r="E254">
            <v>0</v>
          </cell>
          <cell r="F254">
            <v>0</v>
          </cell>
        </row>
        <row r="255">
          <cell r="E255">
            <v>0</v>
          </cell>
          <cell r="F255">
            <v>0</v>
          </cell>
        </row>
        <row r="256">
          <cell r="E256">
            <v>0</v>
          </cell>
          <cell r="F256">
            <v>0</v>
          </cell>
        </row>
        <row r="257">
          <cell r="A257" t="str">
            <v>CAPITULO V - PUENTES Y ESTRUCTURAS ELEVADAS</v>
          </cell>
          <cell r="B257">
            <v>0</v>
          </cell>
          <cell r="C257">
            <v>0</v>
          </cell>
          <cell r="D257">
            <v>0</v>
          </cell>
          <cell r="E257">
            <v>0</v>
          </cell>
          <cell r="F257">
            <v>0</v>
          </cell>
        </row>
        <row r="258">
          <cell r="A258">
            <v>68</v>
          </cell>
          <cell r="B258" t="str">
            <v>Concreto clase C (28 Mpa) premezclado para dados y losas de aproximacion</v>
          </cell>
          <cell r="C258" t="str">
            <v>m3</v>
          </cell>
          <cell r="E258">
            <v>644792</v>
          </cell>
          <cell r="F258">
            <v>0</v>
          </cell>
        </row>
        <row r="259">
          <cell r="A259">
            <v>40</v>
          </cell>
          <cell r="B259" t="str">
            <v>Concreto clase C (28 Mpa) premezclado a la vista para estribos y cargueros</v>
          </cell>
          <cell r="C259" t="str">
            <v>m3</v>
          </cell>
          <cell r="E259">
            <v>705580</v>
          </cell>
          <cell r="F259">
            <v>0</v>
          </cell>
        </row>
        <row r="260">
          <cell r="A260">
            <v>41</v>
          </cell>
          <cell r="B260" t="str">
            <v>Concreto clase C (28 Mpa) premezclado a la vista para pilas entre 0-5m de altura</v>
          </cell>
          <cell r="C260" t="str">
            <v>m3</v>
          </cell>
          <cell r="E260">
            <v>980463</v>
          </cell>
          <cell r="F260">
            <v>0</v>
          </cell>
        </row>
        <row r="261">
          <cell r="A261">
            <v>42</v>
          </cell>
          <cell r="B261" t="str">
            <v>Concreto clase C (28 Mpa) premezclado para pilas entre 5,01-10 m de altura</v>
          </cell>
          <cell r="C261" t="str">
            <v>m3</v>
          </cell>
          <cell r="E261">
            <v>1014886</v>
          </cell>
          <cell r="F261">
            <v>0</v>
          </cell>
        </row>
        <row r="262">
          <cell r="A262">
            <v>43</v>
          </cell>
          <cell r="B262" t="str">
            <v xml:space="preserve">Concreto clase C (28 Mpa) premezclado para pilas en alturas mayores de 10 m </v>
          </cell>
          <cell r="C262" t="str">
            <v>m3</v>
          </cell>
          <cell r="E262">
            <v>1052406</v>
          </cell>
          <cell r="F262">
            <v>0</v>
          </cell>
        </row>
        <row r="263">
          <cell r="A263">
            <v>47</v>
          </cell>
          <cell r="B263" t="str">
            <v>Suministro e instalacion de aisladores sismicos tipo B D: 750 mm h:300 mm Cargas de diseño ELS: DL=Carga permanente de servicio 1500 Kn, LL=Carga vehicular de servicio 1400 kN, G= Módulo de cortante 0,6-0,8 Mpa, Keff= Rigidez horizontal efectiva 4,9 kN/mm</v>
          </cell>
          <cell r="C263" t="str">
            <v>und</v>
          </cell>
          <cell r="E263">
            <v>52835745</v>
          </cell>
          <cell r="F263">
            <v>0</v>
          </cell>
        </row>
        <row r="264">
          <cell r="A264">
            <v>155</v>
          </cell>
          <cell r="B264" t="str">
            <v>Suministro e instalacion de mortero fluido para mesas de nivelacion</v>
          </cell>
          <cell r="C264" t="str">
            <v>lt</v>
          </cell>
          <cell r="E264">
            <v>10742</v>
          </cell>
          <cell r="F264">
            <v>0</v>
          </cell>
        </row>
        <row r="265">
          <cell r="A265">
            <v>49</v>
          </cell>
          <cell r="B265" t="str">
            <v>Suministro e instalacion de aisladores sismicos tipo C  D: 1150 mm h:300 mm Cargas de diseño ELS: DL=Carga permanente de servicio 8000 Kn, LL=Carga vehicular de servicio 3300 kN, G= Módulo de cortante 0,6-0,8 Mpa, Keff= Rigidez horizontal efectiva 12,7 kN</v>
          </cell>
          <cell r="C265" t="str">
            <v>und</v>
          </cell>
          <cell r="E265">
            <v>70192905</v>
          </cell>
          <cell r="F265">
            <v>0</v>
          </cell>
        </row>
        <row r="266">
          <cell r="A266">
            <v>44</v>
          </cell>
          <cell r="B266" t="str">
            <v>Concreto clase A (35 Mpa) a la vista premezclado acelerado a 7 dias para tablero del puente</v>
          </cell>
          <cell r="C266" t="str">
            <v>m3</v>
          </cell>
          <cell r="E266">
            <v>1286944</v>
          </cell>
          <cell r="F266">
            <v>0</v>
          </cell>
        </row>
        <row r="267">
          <cell r="A267">
            <v>61</v>
          </cell>
          <cell r="B267" t="str">
            <v>Concreto clase C (280 Mpa)para bordillo sobre puentes base de baranda vehicular base 50 cm h variable deacuerdo a planos</v>
          </cell>
          <cell r="C267" t="str">
            <v>m3</v>
          </cell>
          <cell r="E267">
            <v>558046</v>
          </cell>
          <cell r="F267">
            <v>0</v>
          </cell>
        </row>
        <row r="268">
          <cell r="A268">
            <v>45</v>
          </cell>
          <cell r="B268" t="str">
            <v>Suministro e instalacion de baranda metalica tipo vehicular de acuerdo al diseño incluye platinas de base y pernos de fijacion</v>
          </cell>
          <cell r="C268" t="str">
            <v>Kg</v>
          </cell>
          <cell r="E268">
            <v>9730</v>
          </cell>
          <cell r="F268">
            <v>0</v>
          </cell>
        </row>
        <row r="269">
          <cell r="A269">
            <v>53</v>
          </cell>
          <cell r="B269" t="str">
            <v>Suministro e instalacion de junta de dilatacion (EXPANSION) tipo Freyssinet PJ-6005 (movimiento  120 mm) o similar</v>
          </cell>
          <cell r="C269" t="str">
            <v>ml</v>
          </cell>
          <cell r="E269">
            <v>1128544</v>
          </cell>
          <cell r="F269">
            <v>0</v>
          </cell>
        </row>
        <row r="270">
          <cell r="A270" t="str">
            <v>CAPITULO VI - ACERO DE REFUERZO Y CABLES DE POST-TENSADO</v>
          </cell>
          <cell r="B270">
            <v>0</v>
          </cell>
          <cell r="C270">
            <v>0</v>
          </cell>
          <cell r="D270">
            <v>0</v>
          </cell>
          <cell r="E270">
            <v>0</v>
          </cell>
          <cell r="F270">
            <v>0</v>
          </cell>
        </row>
        <row r="271">
          <cell r="A271">
            <v>94</v>
          </cell>
          <cell r="B271" t="str">
            <v>Suministro e instalacion de malla electrosodada de 15cmX15cm D=5mm</v>
          </cell>
          <cell r="C271" t="str">
            <v>m2</v>
          </cell>
          <cell r="E271">
            <v>8681</v>
          </cell>
          <cell r="F271">
            <v>0</v>
          </cell>
        </row>
        <row r="272">
          <cell r="A272">
            <v>51</v>
          </cell>
          <cell r="B272" t="str">
            <v xml:space="preserve">Suministro e instalacion de acero de refuerzo </v>
          </cell>
          <cell r="C272" t="str">
            <v>Kg</v>
          </cell>
          <cell r="E272">
            <v>3956</v>
          </cell>
          <cell r="F272">
            <v>0</v>
          </cell>
        </row>
        <row r="273">
          <cell r="A273">
            <v>50</v>
          </cell>
          <cell r="B273" t="str">
            <v>Suministro e instalacion de acero de preesfuerzo (fy 1860 Mpa)</v>
          </cell>
          <cell r="C273" t="str">
            <v>Kg</v>
          </cell>
          <cell r="E273">
            <v>20084</v>
          </cell>
          <cell r="F273">
            <v>0</v>
          </cell>
        </row>
        <row r="274">
          <cell r="A274" t="str">
            <v>CAPITULO VII - SUBBASES, BASES Y PAVIMENTOS</v>
          </cell>
          <cell r="B274">
            <v>0</v>
          </cell>
          <cell r="C274">
            <v>0</v>
          </cell>
          <cell r="D274">
            <v>0</v>
          </cell>
          <cell r="E274">
            <v>0</v>
          </cell>
          <cell r="F274">
            <v>0</v>
          </cell>
        </row>
        <row r="275">
          <cell r="A275">
            <v>34</v>
          </cell>
          <cell r="B275" t="str">
            <v>Suministro e instalacion de sub base granular compactada (norma INVIAS)</v>
          </cell>
          <cell r="C275" t="str">
            <v>m3</v>
          </cell>
          <cell r="E275">
            <v>108939</v>
          </cell>
          <cell r="F275">
            <v>0</v>
          </cell>
        </row>
        <row r="276">
          <cell r="A276">
            <v>38</v>
          </cell>
          <cell r="B276" t="str">
            <v>Concreto MR 42 para pavimento rigido hecho en obra (incluye canastilla, dovelas, acero de transferencia, texturizado, aditivos para el curado cortes y sellos)</v>
          </cell>
          <cell r="C276" t="str">
            <v>m3</v>
          </cell>
          <cell r="E276">
            <v>617341</v>
          </cell>
          <cell r="F276">
            <v>0</v>
          </cell>
        </row>
        <row r="277">
          <cell r="A277">
            <v>95</v>
          </cell>
          <cell r="B277" t="str">
            <v>Suministro de aditivo para acelerar la obtencion de resistencia del concreto a 7 dias</v>
          </cell>
          <cell r="C277" t="str">
            <v>m3</v>
          </cell>
          <cell r="E277">
            <v>71307</v>
          </cell>
          <cell r="F277">
            <v>0</v>
          </cell>
        </row>
        <row r="278">
          <cell r="A278">
            <v>62</v>
          </cell>
          <cell r="B278" t="str">
            <v>Concreto clase D (21 Mpa) para sardineles h=0,17 (incluye refuerzo)</v>
          </cell>
          <cell r="C278" t="str">
            <v>ml</v>
          </cell>
          <cell r="E278">
            <v>53980</v>
          </cell>
          <cell r="F278">
            <v>0</v>
          </cell>
        </row>
        <row r="279">
          <cell r="A279">
            <v>75</v>
          </cell>
          <cell r="B279" t="str">
            <v>Riego de imprimacion con emulsion asfaltica</v>
          </cell>
          <cell r="C279" t="str">
            <v>m2</v>
          </cell>
          <cell r="E279">
            <v>2159</v>
          </cell>
          <cell r="F279">
            <v>0</v>
          </cell>
        </row>
        <row r="280">
          <cell r="A280">
            <v>39</v>
          </cell>
          <cell r="B280" t="str">
            <v>Asfalto Mezcla densa en caliente MDC -2 (capa de rodadura)</v>
          </cell>
          <cell r="C280" t="str">
            <v>m3</v>
          </cell>
          <cell r="E280">
            <v>659600</v>
          </cell>
          <cell r="F280">
            <v>0</v>
          </cell>
        </row>
        <row r="281">
          <cell r="A281" t="str">
            <v>CAPITULO VIII - ALCANTARILLADO Y ACUEDUCTO</v>
          </cell>
          <cell r="B281">
            <v>0</v>
          </cell>
          <cell r="C281">
            <v>0</v>
          </cell>
          <cell r="D281">
            <v>0</v>
          </cell>
          <cell r="E281">
            <v>0</v>
          </cell>
          <cell r="F281">
            <v>0</v>
          </cell>
        </row>
        <row r="282">
          <cell r="A282">
            <v>96</v>
          </cell>
          <cell r="B282" t="str">
            <v>Demolicion de estructuras en concreto reforzado (box coulvert, incluye retiro)</v>
          </cell>
          <cell r="C282" t="str">
            <v>m3</v>
          </cell>
          <cell r="E282">
            <v>76663</v>
          </cell>
          <cell r="F282">
            <v>0</v>
          </cell>
        </row>
        <row r="283">
          <cell r="A283">
            <v>97</v>
          </cell>
          <cell r="B283" t="str">
            <v>Desmonte tuberias en diametros entre 1/2¨y 4¨de diametro icluye retiro</v>
          </cell>
          <cell r="C283" t="str">
            <v>ml</v>
          </cell>
          <cell r="E283">
            <v>2380</v>
          </cell>
          <cell r="F283">
            <v>0</v>
          </cell>
        </row>
        <row r="284">
          <cell r="A284">
            <v>98</v>
          </cell>
          <cell r="B284" t="str">
            <v>Desmonte tuberias en diametros entre 6¨y 12¨de diametro incluye retiro</v>
          </cell>
          <cell r="C284" t="str">
            <v>ml</v>
          </cell>
          <cell r="E284">
            <v>5294</v>
          </cell>
          <cell r="F284">
            <v>0</v>
          </cell>
        </row>
        <row r="285">
          <cell r="A285">
            <v>99</v>
          </cell>
          <cell r="B285" t="str">
            <v>Desmonte tuberias en diametros mayores o iguales a 14¨de diametro incluye retiro</v>
          </cell>
          <cell r="C285" t="str">
            <v>ml</v>
          </cell>
          <cell r="E285">
            <v>18878</v>
          </cell>
          <cell r="F285">
            <v>0</v>
          </cell>
        </row>
        <row r="286">
          <cell r="A286">
            <v>100</v>
          </cell>
          <cell r="B286" t="str">
            <v>SUMINISTRO, TRANSPORTE E INSTALACION SUMIDERO DOBLE REJA TIPO SIFÓN EN CONCRETO CLASE II-TAPA EN POLIPROPILENO D=0,58M</v>
          </cell>
          <cell r="C286" t="str">
            <v>und</v>
          </cell>
          <cell r="E286">
            <v>1171798</v>
          </cell>
          <cell r="F286">
            <v>0</v>
          </cell>
        </row>
        <row r="287">
          <cell r="A287">
            <v>101</v>
          </cell>
          <cell r="B287" t="str">
            <v>Suministro e instalacion de tuberia PVC de 315 mm (12¨) corrugada para alcantarillado</v>
          </cell>
          <cell r="C287" t="str">
            <v>ml</v>
          </cell>
          <cell r="E287">
            <v>120283</v>
          </cell>
          <cell r="F287">
            <v>0</v>
          </cell>
        </row>
        <row r="288">
          <cell r="A288">
            <v>143</v>
          </cell>
          <cell r="B288" t="str">
            <v>Suministro, transporte e instalacion de tuberia PVC corrugada de 14" para alcantarillado</v>
          </cell>
          <cell r="C288" t="str">
            <v>ml</v>
          </cell>
          <cell r="E288">
            <v>125770</v>
          </cell>
          <cell r="F288">
            <v>0</v>
          </cell>
        </row>
        <row r="289">
          <cell r="A289">
            <v>102</v>
          </cell>
          <cell r="B289" t="str">
            <v>Suministro e instalacion de tuberia PVC de 450 mm (18¨) corrugada para alcantarillado</v>
          </cell>
          <cell r="C289" t="str">
            <v>ml</v>
          </cell>
          <cell r="E289">
            <v>205938</v>
          </cell>
          <cell r="F289">
            <v>0</v>
          </cell>
        </row>
        <row r="290">
          <cell r="A290">
            <v>142</v>
          </cell>
          <cell r="B290" t="str">
            <v>Suministro, transporte e instalacion de tuberia PVC corrugada de 21" para alcantarillado</v>
          </cell>
          <cell r="C290" t="str">
            <v>ml</v>
          </cell>
          <cell r="E290">
            <v>323115</v>
          </cell>
          <cell r="F290">
            <v>0</v>
          </cell>
        </row>
        <row r="291">
          <cell r="A291">
            <v>141</v>
          </cell>
          <cell r="B291" t="str">
            <v>Suministro, transporte e instalacion de tuberia PVC corrugada de 24" para alcantarillado</v>
          </cell>
          <cell r="C291" t="str">
            <v>ml</v>
          </cell>
          <cell r="E291">
            <v>351855</v>
          </cell>
          <cell r="F291">
            <v>0</v>
          </cell>
        </row>
        <row r="292">
          <cell r="A292">
            <v>140</v>
          </cell>
          <cell r="B292" t="str">
            <v>Suministro, transporte e instalacion de tuberia PVC corrugada de 30" para alcantarillado</v>
          </cell>
          <cell r="C292" t="str">
            <v>ml</v>
          </cell>
          <cell r="E292">
            <v>495465</v>
          </cell>
          <cell r="F292">
            <v>0</v>
          </cell>
        </row>
        <row r="293">
          <cell r="A293">
            <v>139</v>
          </cell>
          <cell r="B293" t="str">
            <v>Suministro, transporte e instalacion de tuberia PVC corrugada de 36" para alcantarillado</v>
          </cell>
          <cell r="C293" t="str">
            <v>ml</v>
          </cell>
          <cell r="E293">
            <v>843859</v>
          </cell>
          <cell r="F293">
            <v>0</v>
          </cell>
        </row>
        <row r="294">
          <cell r="A294">
            <v>103</v>
          </cell>
          <cell r="B294" t="str">
            <v>Construccion de Cámara de Inspección/Caída D=1.20 m. Concreto 3000 PSI</v>
          </cell>
          <cell r="C294" t="str">
            <v>ml</v>
          </cell>
          <cell r="E294">
            <v>456782</v>
          </cell>
          <cell r="F294">
            <v>0</v>
          </cell>
        </row>
        <row r="295">
          <cell r="A295">
            <v>104</v>
          </cell>
          <cell r="B295" t="str">
            <v>Base y Cañuela Cámara de Inspección/Caída D=1.20 m.Concreto Simple Clase II</v>
          </cell>
          <cell r="C295" t="str">
            <v>und</v>
          </cell>
          <cell r="E295">
            <v>315640</v>
          </cell>
          <cell r="F295">
            <v>0</v>
          </cell>
        </row>
        <row r="296">
          <cell r="A296">
            <v>152</v>
          </cell>
          <cell r="B296" t="str">
            <v>Construccion de Cámara de Inspección/Caída D=1.50 m. Concreto 3000 PSI</v>
          </cell>
          <cell r="C296" t="str">
            <v>ml</v>
          </cell>
          <cell r="E296">
            <v>551246</v>
          </cell>
          <cell r="F296">
            <v>0</v>
          </cell>
        </row>
        <row r="297">
          <cell r="A297">
            <v>153</v>
          </cell>
          <cell r="B297" t="str">
            <v>Base y Cañuela Cámara de Inspección/Caída D=1.50 m.Concreto Simple Clase II</v>
          </cell>
          <cell r="C297" t="str">
            <v>und</v>
          </cell>
          <cell r="E297">
            <v>352711</v>
          </cell>
          <cell r="F297">
            <v>0</v>
          </cell>
        </row>
        <row r="298">
          <cell r="A298">
            <v>105</v>
          </cell>
          <cell r="B298" t="str">
            <v>Suministro, transporte e instalación aro/ tapa en polipropileno d= 0,70 m para cámara de inspección (cuello 13 cm)</v>
          </cell>
          <cell r="C298" t="str">
            <v>und</v>
          </cell>
          <cell r="E298">
            <v>424929</v>
          </cell>
          <cell r="F298">
            <v>0</v>
          </cell>
        </row>
        <row r="299">
          <cell r="A299">
            <v>106</v>
          </cell>
          <cell r="B299" t="str">
            <v>Suministro, transporte e instalación empalme a cámaras de inspección concreto clase  II</v>
          </cell>
          <cell r="C299" t="str">
            <v>und</v>
          </cell>
          <cell r="E299">
            <v>60972</v>
          </cell>
          <cell r="F299">
            <v>0</v>
          </cell>
        </row>
        <row r="300">
          <cell r="A300">
            <v>107</v>
          </cell>
          <cell r="B300" t="str">
            <v>Manejo temporal de aguas residuales y alcantarillado mediante la instalacion de tuberia corrugada</v>
          </cell>
          <cell r="C300" t="str">
            <v>ml</v>
          </cell>
          <cell r="E300">
            <v>50325</v>
          </cell>
          <cell r="F300">
            <v>0</v>
          </cell>
        </row>
        <row r="301">
          <cell r="A301">
            <v>138</v>
          </cell>
          <cell r="B301" t="str">
            <v>Suministro, transporte e instalacion de tuberia HD 14" para acueducto</v>
          </cell>
          <cell r="C301" t="str">
            <v>ml</v>
          </cell>
          <cell r="E301">
            <v>837975</v>
          </cell>
          <cell r="F301">
            <v>0</v>
          </cell>
        </row>
        <row r="302">
          <cell r="A302" t="str">
            <v>CAPITULO IX - ANDENES Y OBRAS DE URBANISMO</v>
          </cell>
          <cell r="B302">
            <v>0</v>
          </cell>
          <cell r="C302">
            <v>0</v>
          </cell>
          <cell r="D302">
            <v>0</v>
          </cell>
          <cell r="E302">
            <v>0</v>
          </cell>
          <cell r="F302">
            <v>0</v>
          </cell>
        </row>
        <row r="303">
          <cell r="A303">
            <v>112</v>
          </cell>
          <cell r="B303" t="str">
            <v>Concreto clase D (21 Mpa) para andenes y rampas e=0,1</v>
          </cell>
          <cell r="C303" t="str">
            <v>m2</v>
          </cell>
          <cell r="E303">
            <v>53840</v>
          </cell>
          <cell r="F303">
            <v>0</v>
          </cell>
        </row>
        <row r="304">
          <cell r="A304">
            <v>113</v>
          </cell>
          <cell r="B304" t="str">
            <v>Abujardado de superficies en concreto</v>
          </cell>
          <cell r="C304" t="str">
            <v>m2</v>
          </cell>
          <cell r="E304">
            <v>10881</v>
          </cell>
          <cell r="F304">
            <v>0</v>
          </cell>
        </row>
        <row r="305">
          <cell r="A305">
            <v>114</v>
          </cell>
          <cell r="B305" t="str">
            <v>Concreto clase D (21 Mpa) a la vista para escalas sobre tierra</v>
          </cell>
          <cell r="C305" t="str">
            <v>m3</v>
          </cell>
          <cell r="E305">
            <v>595288</v>
          </cell>
          <cell r="F305">
            <v>0</v>
          </cell>
        </row>
        <row r="306">
          <cell r="A306">
            <v>115</v>
          </cell>
          <cell r="B306" t="str">
            <v>Concreto Clase D (21 Mpa) para construccion de vado peatonal de 1m  X 5m incluye sardinel y piezas de remate bado  conforme el detalle</v>
          </cell>
          <cell r="C306" t="str">
            <v>und</v>
          </cell>
          <cell r="D306">
            <v>0</v>
          </cell>
          <cell r="E306">
            <v>820348</v>
          </cell>
          <cell r="F306">
            <v>0</v>
          </cell>
        </row>
        <row r="307">
          <cell r="A307">
            <v>116</v>
          </cell>
          <cell r="B307" t="str">
            <v>Concreto Clase D (21 Mpa) para construccion de vado peatonal de 1m  X 3,5 m incluye sardinel y piezas de remate bado  conforme el detalle</v>
          </cell>
          <cell r="C307" t="str">
            <v>und</v>
          </cell>
          <cell r="D307">
            <v>0</v>
          </cell>
          <cell r="E307">
            <v>694437</v>
          </cell>
          <cell r="F307">
            <v>0</v>
          </cell>
        </row>
        <row r="308">
          <cell r="A308">
            <v>117</v>
          </cell>
          <cell r="B308" t="str">
            <v>Suministro e instalacion de gramoquin peatonal</v>
          </cell>
          <cell r="C308" t="str">
            <v>m2</v>
          </cell>
          <cell r="D308">
            <v>0</v>
          </cell>
          <cell r="E308">
            <v>159416</v>
          </cell>
          <cell r="F308">
            <v>0</v>
          </cell>
        </row>
        <row r="309">
          <cell r="A309">
            <v>157</v>
          </cell>
          <cell r="B309" t="str">
            <v>Suministro e instalacion de Plaqueta abujardada gris de 0,5X0,5X0,07 m (incluye transporte a obra y descargue) peatonal</v>
          </cell>
          <cell r="C309" t="str">
            <v>UND</v>
          </cell>
          <cell r="D309">
            <v>0</v>
          </cell>
          <cell r="E309">
            <v>42218</v>
          </cell>
          <cell r="F309">
            <v>0</v>
          </cell>
        </row>
        <row r="310">
          <cell r="A310">
            <v>118</v>
          </cell>
          <cell r="B310" t="str">
            <v>Suministro e instalacion de plaqueta tactil guia prefabricada color gris concreto de 50 X 50 cm</v>
          </cell>
          <cell r="C310" t="str">
            <v>ml</v>
          </cell>
          <cell r="D310">
            <v>0</v>
          </cell>
          <cell r="E310">
            <v>86819</v>
          </cell>
          <cell r="F310">
            <v>0</v>
          </cell>
        </row>
        <row r="311">
          <cell r="A311">
            <v>119</v>
          </cell>
          <cell r="B311" t="str">
            <v>Suministro e instalacion de plaqueta toperol prefabricada color gris concreto de 50 X 50 cm</v>
          </cell>
          <cell r="C311" t="str">
            <v>ml</v>
          </cell>
          <cell r="D311">
            <v>0</v>
          </cell>
          <cell r="E311">
            <v>88149</v>
          </cell>
          <cell r="F311">
            <v>0</v>
          </cell>
        </row>
        <row r="312">
          <cell r="A312">
            <v>120</v>
          </cell>
          <cell r="B312" t="str">
            <v>Suministro e instalcion de banca tipo cubo en concreto a la vista prefabricada (incluye base de concreto)</v>
          </cell>
          <cell r="C312" t="str">
            <v>und</v>
          </cell>
          <cell r="D312">
            <v>0</v>
          </cell>
          <cell r="E312">
            <v>272713</v>
          </cell>
          <cell r="F312">
            <v>0</v>
          </cell>
        </row>
        <row r="313">
          <cell r="A313">
            <v>121</v>
          </cell>
          <cell r="B313" t="str">
            <v>Suministro e instalacion de Banca corrida en concreto a la vista prefabricada de 2055 mm X 500 mm X 500 mm incluye 3 tabiques de 300 mm X 100 mm X 400 mm según detalle</v>
          </cell>
          <cell r="C313" t="str">
            <v>und</v>
          </cell>
          <cell r="D313">
            <v>0</v>
          </cell>
          <cell r="E313">
            <v>642873</v>
          </cell>
          <cell r="F313">
            <v>0</v>
          </cell>
        </row>
        <row r="314">
          <cell r="A314">
            <v>122</v>
          </cell>
          <cell r="B314" t="str">
            <v>Suministro e instalacion de bolardo en hierro fundido e= 4mm deacuerdo a detalle</v>
          </cell>
          <cell r="C314" t="str">
            <v>und</v>
          </cell>
          <cell r="D314">
            <v>0</v>
          </cell>
          <cell r="E314">
            <v>375312</v>
          </cell>
          <cell r="F314">
            <v>0</v>
          </cell>
        </row>
        <row r="315">
          <cell r="A315">
            <v>123</v>
          </cell>
          <cell r="B315" t="str">
            <v>Suministro e instalacion de Basurero pivotante en acero inoxidable conforme a detalle</v>
          </cell>
          <cell r="C315" t="str">
            <v>und</v>
          </cell>
          <cell r="D315">
            <v>0</v>
          </cell>
          <cell r="E315">
            <v>983879</v>
          </cell>
          <cell r="F315">
            <v>0</v>
          </cell>
        </row>
        <row r="316">
          <cell r="A316">
            <v>124</v>
          </cell>
          <cell r="B316" t="str">
            <v>Suministro e instalacion de baranda peatonal h= 0,75, formada por 3 horizontales en tuberia galvanizada de 2¨ y parales cada 1,5 m de acuerdo al detalle</v>
          </cell>
          <cell r="C316" t="str">
            <v>ml</v>
          </cell>
          <cell r="D316">
            <v>0</v>
          </cell>
          <cell r="E316">
            <v>140960</v>
          </cell>
          <cell r="F316">
            <v>0</v>
          </cell>
        </row>
        <row r="317">
          <cell r="A317">
            <v>136</v>
          </cell>
          <cell r="B317" t="str">
            <v>Suministro e instalacion de poste metalico galvanizado tipo alameda para luminaria de 12 m doble brazo de 1,5 m</v>
          </cell>
          <cell r="C317" t="str">
            <v>und</v>
          </cell>
          <cell r="E317">
            <v>2027117</v>
          </cell>
          <cell r="F317">
            <v>0</v>
          </cell>
        </row>
        <row r="318">
          <cell r="A318">
            <v>137</v>
          </cell>
          <cell r="B318" t="str">
            <v>Suministro e instalacion de poste metalico galvanizado tipo alameda para luminaria de 12 m brazo sencillo</v>
          </cell>
          <cell r="C318" t="str">
            <v>und</v>
          </cell>
          <cell r="E318">
            <v>1867563</v>
          </cell>
          <cell r="F318">
            <v>0</v>
          </cell>
        </row>
        <row r="319">
          <cell r="A319">
            <v>147</v>
          </cell>
          <cell r="B319" t="str">
            <v>Suministro e instalacion de luminaria Voltana 4 de  110 watt</v>
          </cell>
          <cell r="C319" t="str">
            <v>und</v>
          </cell>
          <cell r="E319">
            <v>2015528</v>
          </cell>
          <cell r="F319">
            <v>0</v>
          </cell>
        </row>
        <row r="320">
          <cell r="A320">
            <v>144</v>
          </cell>
          <cell r="B320" t="str">
            <v xml:space="preserve">Suministro e instalacion de poste metalico galvanizado doble proposito para luminaria de 10,8 m </v>
          </cell>
          <cell r="C320" t="str">
            <v>und</v>
          </cell>
          <cell r="E320">
            <v>2067033</v>
          </cell>
          <cell r="F320">
            <v>0</v>
          </cell>
        </row>
        <row r="321">
          <cell r="A321">
            <v>148</v>
          </cell>
          <cell r="B321" t="str">
            <v>Suministro e instalacion de luminaria Voltana 2 de 56 watt</v>
          </cell>
          <cell r="C321" t="str">
            <v>und</v>
          </cell>
          <cell r="E321">
            <v>782803</v>
          </cell>
          <cell r="F321">
            <v>0</v>
          </cell>
        </row>
        <row r="322">
          <cell r="A322">
            <v>149</v>
          </cell>
          <cell r="B322" t="str">
            <v>Suministro e instalacion de luminaria Voltana 2 de 39 watt</v>
          </cell>
          <cell r="C322" t="str">
            <v>und</v>
          </cell>
          <cell r="E322">
            <v>782803</v>
          </cell>
          <cell r="F322">
            <v>0</v>
          </cell>
        </row>
        <row r="323">
          <cell r="A323">
            <v>145</v>
          </cell>
          <cell r="B323" t="str">
            <v>Suministro e instalacion de poste decorativo de 4 m</v>
          </cell>
          <cell r="C323" t="str">
            <v>und</v>
          </cell>
          <cell r="E323">
            <v>701521</v>
          </cell>
          <cell r="F323">
            <v>0</v>
          </cell>
        </row>
        <row r="324">
          <cell r="A324">
            <v>146</v>
          </cell>
          <cell r="B324" t="str">
            <v>Suministro e instalacion de luminaria decorativa led de 30 watt</v>
          </cell>
          <cell r="C324" t="str">
            <v>und</v>
          </cell>
          <cell r="E324">
            <v>818708</v>
          </cell>
          <cell r="F324">
            <v>0</v>
          </cell>
        </row>
        <row r="325">
          <cell r="A325">
            <v>150</v>
          </cell>
          <cell r="B325" t="str">
            <v>Suministro e instalacion de acometida Cable de Aluminio Aislado THW No. 6 por 3 und</v>
          </cell>
          <cell r="C325" t="str">
            <v>ml</v>
          </cell>
          <cell r="E325">
            <v>5370</v>
          </cell>
          <cell r="F325">
            <v>0</v>
          </cell>
        </row>
        <row r="326">
          <cell r="A326">
            <v>151</v>
          </cell>
          <cell r="B326" t="str">
            <v>Suministro e Instalacion de transformador de 15 KVA Completo (incluye3 cajas corta circuito, poste de concreto de 12 m, 3 DPS sistemas de proteccion de descarga y puesta a tierra de 4 electrodos)</v>
          </cell>
          <cell r="C326" t="str">
            <v>und</v>
          </cell>
          <cell r="E326">
            <v>10026423</v>
          </cell>
          <cell r="F326">
            <v>0</v>
          </cell>
        </row>
        <row r="327">
          <cell r="A327">
            <v>78</v>
          </cell>
          <cell r="B327" t="str">
            <v>Suministro e instalacion de tuberia conduit 2x2" para canalizacion de redes de alumbrado publico incluye excavacion en brecha</v>
          </cell>
          <cell r="C327" t="str">
            <v>ml</v>
          </cell>
          <cell r="E327">
            <v>18311</v>
          </cell>
          <cell r="F327">
            <v>0</v>
          </cell>
        </row>
        <row r="328">
          <cell r="A328">
            <v>76</v>
          </cell>
          <cell r="B328" t="str">
            <v>Concreto Clase D (21 Mpa) para bases de luminaria de postes de 12 m (1,20*0,5*0,5) incluye pase de la camara, refuerzo y pernos</v>
          </cell>
          <cell r="C328" t="str">
            <v>und</v>
          </cell>
          <cell r="E328">
            <v>285893</v>
          </cell>
          <cell r="F328">
            <v>0</v>
          </cell>
        </row>
        <row r="329">
          <cell r="A329">
            <v>154</v>
          </cell>
          <cell r="B329" t="str">
            <v>Concreto Clase D (21 Mpa) para bases de luminaria de postes de 4 m (0,5*0,5*0,5) incluye pase de la camara, refuerzo y pernos</v>
          </cell>
          <cell r="C329" t="str">
            <v>und</v>
          </cell>
          <cell r="E329">
            <v>184082</v>
          </cell>
          <cell r="F329">
            <v>0</v>
          </cell>
        </row>
        <row r="330">
          <cell r="A330">
            <v>72</v>
          </cell>
          <cell r="B330" t="str">
            <v>Concreto clase D (21 Mpa) para camaras de 40x40x40 para conexiones de alumbrado publico incluye tapa y piso con filtro</v>
          </cell>
          <cell r="C330" t="str">
            <v>und</v>
          </cell>
          <cell r="E330">
            <v>138276</v>
          </cell>
          <cell r="F330">
            <v>0</v>
          </cell>
        </row>
        <row r="331">
          <cell r="A331">
            <v>125</v>
          </cell>
          <cell r="B331" t="str">
            <v>Suministro e instalacion de Modulos de ventas en acero inoxidable de acuerdo al detalle</v>
          </cell>
          <cell r="C331" t="str">
            <v>und</v>
          </cell>
          <cell r="D331">
            <v>0</v>
          </cell>
          <cell r="E331">
            <v>9935644</v>
          </cell>
          <cell r="F331">
            <v>0</v>
          </cell>
        </row>
        <row r="332">
          <cell r="A332">
            <v>126</v>
          </cell>
          <cell r="B332" t="str">
            <v>Construccion e instalacion de Paradero en estructura metalica, de 9 m X 3,5 m de area cubierta aproximadamente de acuerdo a planos (incluye la totalidad de la estructura metalica, platinas, pernos anclajes, excavaciones, la cubierta, bases en concreto y e</v>
          </cell>
          <cell r="C332" t="str">
            <v>und</v>
          </cell>
          <cell r="D332">
            <v>0</v>
          </cell>
          <cell r="E332">
            <v>22024249</v>
          </cell>
          <cell r="F332">
            <v>0</v>
          </cell>
        </row>
        <row r="333">
          <cell r="A333">
            <v>127</v>
          </cell>
          <cell r="B333" t="str">
            <v>Suministro e instalacion de cerramiento tipo palizada compuesto por tuberia galvanizada de 2¨ cal 14 espaciados a 210 mm entre centros de altura variable acabado en anticorrosivo color verde oliva rellenos de mortero y con remate en esfera metalica y embe</v>
          </cell>
          <cell r="C333" t="str">
            <v>ml</v>
          </cell>
          <cell r="D333">
            <v>0</v>
          </cell>
          <cell r="E333">
            <v>450005</v>
          </cell>
          <cell r="F333">
            <v>0</v>
          </cell>
        </row>
        <row r="334">
          <cell r="A334">
            <v>128</v>
          </cell>
          <cell r="B334" t="str">
            <v>Suministro y siembra de arbol Nigüito (miconia notabilis triana) h=1,5 m, incluye tutor, tierra negra y abono</v>
          </cell>
          <cell r="C334" t="str">
            <v>und</v>
          </cell>
          <cell r="D334">
            <v>0</v>
          </cell>
          <cell r="E334">
            <v>79417</v>
          </cell>
          <cell r="F334">
            <v>0</v>
          </cell>
        </row>
        <row r="335">
          <cell r="A335">
            <v>129</v>
          </cell>
          <cell r="B335" t="str">
            <v>Suministro y siembra de arbol Fresno (tacoma stans) h=1,5 m, incluye tutor, tierra negra y abono</v>
          </cell>
          <cell r="C335" t="str">
            <v>und</v>
          </cell>
          <cell r="D335">
            <v>0</v>
          </cell>
          <cell r="E335">
            <v>79417</v>
          </cell>
          <cell r="F335">
            <v>0</v>
          </cell>
        </row>
        <row r="336">
          <cell r="A336">
            <v>130</v>
          </cell>
          <cell r="B336" t="str">
            <v>Suministro y siembra de lirio amarillo (iris pseudacorus) medianas, tierra negra y abono</v>
          </cell>
          <cell r="C336" t="str">
            <v>und</v>
          </cell>
          <cell r="D336">
            <v>0</v>
          </cell>
          <cell r="E336">
            <v>21324</v>
          </cell>
          <cell r="F336">
            <v>0</v>
          </cell>
        </row>
        <row r="337">
          <cell r="A337">
            <v>131</v>
          </cell>
          <cell r="B337" t="str">
            <v>Suministro y siembra de mani forrajero (arachis pintoi) incluye tierra negra y abono</v>
          </cell>
          <cell r="C337" t="str">
            <v>m2</v>
          </cell>
          <cell r="D337">
            <v>0</v>
          </cell>
          <cell r="E337">
            <v>5375</v>
          </cell>
          <cell r="F337">
            <v>0</v>
          </cell>
        </row>
        <row r="338">
          <cell r="A338">
            <v>132</v>
          </cell>
          <cell r="B338" t="str">
            <v>Suministro y siembra de semillas pasto bermuda en gramoquin</v>
          </cell>
          <cell r="C338" t="str">
            <v>m2</v>
          </cell>
          <cell r="D338">
            <v>0</v>
          </cell>
          <cell r="E338">
            <v>5893</v>
          </cell>
          <cell r="F338">
            <v>0</v>
          </cell>
        </row>
        <row r="339">
          <cell r="A339">
            <v>133</v>
          </cell>
          <cell r="B339" t="str">
            <v>Construccion de media caña en concreto en rampas peatonales</v>
          </cell>
          <cell r="C339" t="str">
            <v>ml</v>
          </cell>
          <cell r="D339">
            <v>0</v>
          </cell>
          <cell r="E339">
            <v>17446</v>
          </cell>
          <cell r="F339">
            <v>0</v>
          </cell>
        </row>
        <row r="340">
          <cell r="A340" t="str">
            <v>CAPITULO X - SEÑALIZACION Y CONTROL</v>
          </cell>
          <cell r="B340">
            <v>0</v>
          </cell>
          <cell r="C340">
            <v>0</v>
          </cell>
          <cell r="D340">
            <v>0</v>
          </cell>
          <cell r="E340">
            <v>0</v>
          </cell>
          <cell r="F340">
            <v>0</v>
          </cell>
        </row>
        <row r="341">
          <cell r="A341">
            <v>55</v>
          </cell>
          <cell r="B341" t="str">
            <v>Lineas de demarcacion A=12 cm e=23mm con pintura en plastico en frio</v>
          </cell>
          <cell r="C341" t="str">
            <v>ml</v>
          </cell>
          <cell r="E341">
            <v>7151</v>
          </cell>
          <cell r="F341">
            <v>0</v>
          </cell>
        </row>
        <row r="342">
          <cell r="A342">
            <v>56</v>
          </cell>
          <cell r="B342" t="str">
            <v xml:space="preserve">Pintura en plastico en frio de marcas viales y señales de transito </v>
          </cell>
          <cell r="C342" t="str">
            <v>m2</v>
          </cell>
          <cell r="E342">
            <v>61088</v>
          </cell>
          <cell r="F342">
            <v>0</v>
          </cell>
        </row>
        <row r="343">
          <cell r="A343">
            <v>57</v>
          </cell>
          <cell r="B343" t="str">
            <v>Suministro e instalacion de tachas reflectivas</v>
          </cell>
          <cell r="C343" t="str">
            <v>und</v>
          </cell>
          <cell r="E343">
            <v>7578</v>
          </cell>
          <cell r="F343">
            <v>0</v>
          </cell>
        </row>
        <row r="344">
          <cell r="A344">
            <v>58</v>
          </cell>
          <cell r="B344" t="str">
            <v>Suministro e instalacion de señales verticales definitivas SP, SR y SI ( hasta de 90x90)</v>
          </cell>
          <cell r="C344" t="str">
            <v>und</v>
          </cell>
          <cell r="E344">
            <v>328840</v>
          </cell>
          <cell r="F344">
            <v>0</v>
          </cell>
        </row>
        <row r="345">
          <cell r="A345">
            <v>108</v>
          </cell>
          <cell r="B345" t="str">
            <v xml:space="preserve">Suministro e instalacion de señal vertical tipo delineador de curva horizontal </v>
          </cell>
          <cell r="C345" t="str">
            <v>und</v>
          </cell>
          <cell r="D345">
            <v>0</v>
          </cell>
          <cell r="E345">
            <v>226293</v>
          </cell>
          <cell r="F345">
            <v>0</v>
          </cell>
        </row>
        <row r="346">
          <cell r="A346">
            <v>109</v>
          </cell>
          <cell r="B346" t="str">
            <v>Suministro e instalacion de captafaros adosados a baranda de puente</v>
          </cell>
          <cell r="C346" t="str">
            <v>und</v>
          </cell>
          <cell r="D346">
            <v>0</v>
          </cell>
          <cell r="E346">
            <v>4198</v>
          </cell>
          <cell r="F346">
            <v>0</v>
          </cell>
        </row>
        <row r="347">
          <cell r="A347">
            <v>134</v>
          </cell>
          <cell r="B347" t="str">
            <v>suministro e instalacion de pasacalles informativo en lona de 8 m x 1,5 m</v>
          </cell>
          <cell r="C347" t="str">
            <v>und</v>
          </cell>
          <cell r="D347">
            <v>0</v>
          </cell>
          <cell r="E347">
            <v>512063</v>
          </cell>
          <cell r="F347">
            <v>0</v>
          </cell>
        </row>
        <row r="348">
          <cell r="A348">
            <v>135</v>
          </cell>
          <cell r="B348" t="str">
            <v>Suministro e instalaciones de señales verticales dobles de transito TIPO SR (60X60) Y SI (60X30) conforme especificaciones de la secretaria de transito</v>
          </cell>
          <cell r="C348" t="str">
            <v>und</v>
          </cell>
          <cell r="D348">
            <v>0</v>
          </cell>
          <cell r="E348">
            <v>435660</v>
          </cell>
          <cell r="F348">
            <v>0</v>
          </cell>
        </row>
        <row r="349">
          <cell r="A349">
            <v>158</v>
          </cell>
          <cell r="B349" t="str">
            <v>Suministro e instalacion de cruce patonal semaforizado actuado por demanda con sensores peatonales y acompañada de boton de demanda en los dos accesos al paso peatonal con dos mensulas y dos mastiles (incluye canlizaciones cajas de inspeccion bases de pos</v>
          </cell>
          <cell r="C349" t="str">
            <v>UND</v>
          </cell>
          <cell r="D349">
            <v>0</v>
          </cell>
          <cell r="E349">
            <v>57839864</v>
          </cell>
          <cell r="F349">
            <v>0</v>
          </cell>
        </row>
        <row r="350">
          <cell r="A350">
            <v>156</v>
          </cell>
          <cell r="B350" t="str">
            <v>Impresión y reparticion de volantes informativos del proyecto</v>
          </cell>
          <cell r="C350" t="str">
            <v>und</v>
          </cell>
          <cell r="D350">
            <v>0</v>
          </cell>
          <cell r="E350">
            <v>292</v>
          </cell>
          <cell r="F350">
            <v>0</v>
          </cell>
        </row>
        <row r="351">
          <cell r="A351">
            <v>52</v>
          </cell>
          <cell r="B351" t="str">
            <v>Jornales para manejo de transito</v>
          </cell>
          <cell r="C351" t="str">
            <v>Jr</v>
          </cell>
          <cell r="D351">
            <v>0</v>
          </cell>
          <cell r="E351">
            <v>81465</v>
          </cell>
          <cell r="F351">
            <v>0</v>
          </cell>
        </row>
        <row r="352">
          <cell r="A352" t="str">
            <v>CAPITULO XI - OBRAS VARIAS</v>
          </cell>
          <cell r="B352">
            <v>0</v>
          </cell>
          <cell r="C352">
            <v>0</v>
          </cell>
          <cell r="D352">
            <v>0</v>
          </cell>
          <cell r="E352">
            <v>0</v>
          </cell>
          <cell r="F352">
            <v>0</v>
          </cell>
        </row>
        <row r="353">
          <cell r="A353">
            <v>111</v>
          </cell>
          <cell r="B353" t="str">
            <v>Jornales para obras varias</v>
          </cell>
          <cell r="C353" t="str">
            <v>jr</v>
          </cell>
          <cell r="E353">
            <v>48163</v>
          </cell>
          <cell r="F353">
            <v>0</v>
          </cell>
        </row>
        <row r="354">
          <cell r="A354">
            <v>54</v>
          </cell>
          <cell r="B354" t="str">
            <v>Aseo general de la obra</v>
          </cell>
          <cell r="C354" t="str">
            <v>mes</v>
          </cell>
          <cell r="E354">
            <v>1574551</v>
          </cell>
          <cell r="F354">
            <v>0</v>
          </cell>
        </row>
        <row r="355">
          <cell r="C355" t="str">
            <v>COSTO DIRECTO</v>
          </cell>
          <cell r="D355">
            <v>0</v>
          </cell>
          <cell r="E355">
            <v>0</v>
          </cell>
          <cell r="F355" t="e">
            <v>#N/A</v>
          </cell>
        </row>
        <row r="357">
          <cell r="F35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les y pasamuro"/>
      <sheetName val="OFICIAL"/>
      <sheetName val="AYUDANTE"/>
      <sheetName val="DIBUJANTE"/>
      <sheetName val="CADENERO"/>
      <sheetName val="Listado"/>
      <sheetName val="Listado Base"/>
      <sheetName val="INSUMOS"/>
      <sheetName val="RELACION"/>
      <sheetName val="DATOS"/>
      <sheetName val="LISTA APU"/>
      <sheetName val="PRESUPUESTO CAMPOALEGRE"/>
      <sheetName val="RESUMEN"/>
      <sheetName val="% AIU"/>
      <sheetName val="1,01"/>
      <sheetName val="1,02"/>
      <sheetName val="1,03"/>
      <sheetName val="1,04"/>
      <sheetName val="1,05"/>
      <sheetName val="1,06"/>
      <sheetName val="1,07"/>
      <sheetName val="1,08"/>
      <sheetName val="1,09"/>
      <sheetName val="1,10"/>
      <sheetName val="1,11"/>
      <sheetName val="1,12"/>
      <sheetName val="1,13"/>
      <sheetName val="1,15"/>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8A"/>
      <sheetName val="2,19"/>
      <sheetName val="2,20"/>
      <sheetName val="2,21"/>
      <sheetName val="2,22"/>
      <sheetName val="2,51"/>
      <sheetName val="2,52"/>
      <sheetName val="3,01"/>
      <sheetName val="3,02"/>
      <sheetName val="3,03"/>
      <sheetName val="3,04"/>
      <sheetName val="3,05"/>
      <sheetName val="3,06"/>
      <sheetName val="3,07"/>
      <sheetName val="3,08"/>
      <sheetName val="3,09"/>
      <sheetName val="3,10"/>
      <sheetName val="3,11"/>
      <sheetName val="3,12"/>
      <sheetName val="3,13"/>
      <sheetName val="4,01"/>
      <sheetName val="4,2"/>
      <sheetName val="4,3"/>
      <sheetName val="4,4"/>
      <sheetName val="4,5"/>
      <sheetName val="4,6"/>
      <sheetName val="4,7"/>
      <sheetName val="4,8"/>
      <sheetName val="4,9"/>
      <sheetName val="4,10"/>
      <sheetName val="4,11"/>
      <sheetName val="4,13"/>
      <sheetName val="4,12"/>
      <sheetName val="5,1"/>
      <sheetName val="5,2"/>
      <sheetName val="5,3"/>
      <sheetName val="5,4"/>
      <sheetName val="5,5"/>
      <sheetName val="5,6"/>
      <sheetName val="5,8"/>
      <sheetName val="5,9"/>
      <sheetName val="6,01"/>
      <sheetName val="6,0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7,01"/>
      <sheetName val="7,02"/>
      <sheetName val="7,03"/>
      <sheetName val="7,04"/>
      <sheetName val="7,05"/>
      <sheetName val="7,06"/>
      <sheetName val="7,07"/>
      <sheetName val="7,08"/>
      <sheetName val="7,0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8,95"/>
      <sheetName val="8,96"/>
      <sheetName val="8,97"/>
      <sheetName val="8,98"/>
      <sheetName val="8,99"/>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1"/>
      <sheetName val="8,142"/>
      <sheetName val="8,143"/>
      <sheetName val="8,144"/>
      <sheetName val="8,145"/>
      <sheetName val="8,146"/>
      <sheetName val="8,147"/>
      <sheetName val="8,148"/>
      <sheetName val="8,149"/>
      <sheetName val="8,150"/>
      <sheetName val="8,151"/>
      <sheetName val="8,152"/>
      <sheetName val="8,153"/>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9"/>
      <sheetName val="8,180"/>
      <sheetName val="8,181"/>
      <sheetName val="8,182"/>
      <sheetName val="8,183"/>
      <sheetName val="8,184"/>
      <sheetName val="8,185"/>
      <sheetName val="8,186"/>
      <sheetName val="8,187"/>
      <sheetName val="8,188"/>
      <sheetName val="8,189"/>
      <sheetName val="8,190"/>
      <sheetName val="8,191"/>
      <sheetName val="8,192"/>
      <sheetName val="8,193"/>
      <sheetName val="8,194"/>
      <sheetName val="8,195"/>
      <sheetName val="8,196"/>
      <sheetName val="8,197"/>
      <sheetName val="8,198"/>
      <sheetName val="8,199"/>
      <sheetName val="8,200"/>
      <sheetName val="8,201"/>
      <sheetName val="8,202"/>
      <sheetName val="8,203"/>
      <sheetName val="8,204"/>
      <sheetName val="8,205"/>
      <sheetName val="8,206"/>
      <sheetName val="8,207"/>
      <sheetName val="8,208"/>
      <sheetName val="8,209"/>
      <sheetName val="8,210"/>
      <sheetName val="8,211"/>
      <sheetName val="8,212"/>
      <sheetName val="8,213"/>
      <sheetName val="8,2131"/>
      <sheetName val="8,214"/>
      <sheetName val="8,215"/>
      <sheetName val="8,216"/>
      <sheetName val="8,217"/>
      <sheetName val="8,218"/>
      <sheetName val="8,219"/>
      <sheetName val="8,220"/>
      <sheetName val="8,221"/>
      <sheetName val="8,222"/>
      <sheetName val="8,223"/>
      <sheetName val="8,224"/>
      <sheetName val="8,225"/>
      <sheetName val="8,266"/>
      <sheetName val="8,267"/>
      <sheetName val="8,268"/>
      <sheetName val="8,269"/>
      <sheetName val="8,301"/>
      <sheetName val="8,302"/>
      <sheetName val="8,303"/>
      <sheetName val="8,304"/>
      <sheetName val="8,305"/>
      <sheetName val="8,351"/>
      <sheetName val="8,352"/>
      <sheetName val="8,353"/>
      <sheetName val="8,401"/>
      <sheetName val="8,402"/>
      <sheetName val="8,403"/>
      <sheetName val="8,404"/>
      <sheetName val="8,405"/>
      <sheetName val="8,406"/>
      <sheetName val="8,3008"/>
      <sheetName val="8,407"/>
      <sheetName val="8,408"/>
      <sheetName val="8,409"/>
      <sheetName val="8,1001"/>
      <sheetName val="8,1002"/>
      <sheetName val="8,1003"/>
      <sheetName val="8,1004"/>
      <sheetName val="8,1005"/>
      <sheetName val="8,1006"/>
      <sheetName val="8,1007"/>
      <sheetName val="8,1008"/>
      <sheetName val="8,1009"/>
      <sheetName val="8,1011"/>
      <sheetName val="8,1012"/>
      <sheetName val="8,1013"/>
      <sheetName val="8,2001"/>
      <sheetName val="8,2002"/>
      <sheetName val="8,2003"/>
      <sheetName val="8,2004"/>
      <sheetName val="8,2101"/>
      <sheetName val="8,2102"/>
      <sheetName val="8,2103"/>
      <sheetName val="8,2104"/>
      <sheetName val="8,2105"/>
      <sheetName val="8,2106"/>
      <sheetName val="8,2107"/>
      <sheetName val="8,2108"/>
      <sheetName val="8,2109"/>
      <sheetName val="8,2111"/>
      <sheetName val="8,2112"/>
      <sheetName val="8,3001"/>
      <sheetName val="8,3002"/>
      <sheetName val="8,3003"/>
      <sheetName val="8,3004"/>
      <sheetName val="8,3005"/>
      <sheetName val="8,3006"/>
      <sheetName val="8,3007"/>
      <sheetName val="8,407 (2)"/>
      <sheetName val="8,408 (2)"/>
      <sheetName val="8,1001 (2)"/>
      <sheetName val="8,1002 (2)"/>
      <sheetName val="8,1003 (2)"/>
      <sheetName val="8,1004 (2)"/>
      <sheetName val="8,1005 (2)"/>
      <sheetName val="8,1006 (2)"/>
      <sheetName val="8,1007 (2)"/>
      <sheetName val="8,1008 (2)"/>
      <sheetName val="8,1009 (2)"/>
      <sheetName val="8,3013"/>
      <sheetName val="8,3014"/>
      <sheetName val="8,3015"/>
      <sheetName val="8,3017"/>
      <sheetName val="8,3016"/>
      <sheetName val="8,3018"/>
      <sheetName val="8,3019"/>
      <sheetName val="8,3022"/>
      <sheetName val="8,3021"/>
      <sheetName val="8,3023"/>
      <sheetName val="8,3024"/>
      <sheetName val="8,3025"/>
      <sheetName val="8,3026"/>
      <sheetName val="8,3027"/>
      <sheetName val="8,3028"/>
      <sheetName val="8,3029"/>
      <sheetName val="8,3031"/>
      <sheetName val="8,3033"/>
      <sheetName val="8,3034"/>
      <sheetName val="8,3035"/>
      <sheetName val="9,02"/>
      <sheetName val="9,01"/>
      <sheetName val="9,03"/>
      <sheetName val="10,001"/>
      <sheetName val="10,002"/>
      <sheetName val="10,003"/>
      <sheetName val="10,005"/>
      <sheetName val="10,006"/>
      <sheetName val="10,009"/>
      <sheetName val="10,012"/>
      <sheetName val="10,022"/>
      <sheetName val="10,027"/>
      <sheetName val="10,033"/>
      <sheetName val="10,042"/>
      <sheetName val="10,052"/>
      <sheetName val="10,072"/>
      <sheetName val="10,083"/>
      <sheetName val="10,084"/>
      <sheetName val="10,093"/>
      <sheetName val="10,098"/>
      <sheetName val="10,103"/>
      <sheetName val="10,105"/>
      <sheetName val="10,106"/>
      <sheetName val="10,108"/>
      <sheetName val="10,111"/>
      <sheetName val="10,112"/>
      <sheetName val="10,113"/>
      <sheetName val="10,116"/>
      <sheetName val="10,117"/>
      <sheetName val="10,126"/>
      <sheetName val="10,127"/>
      <sheetName val="11,01"/>
      <sheetName val="11,02"/>
      <sheetName val="11,03"/>
      <sheetName val="11,04"/>
      <sheetName val="11,05"/>
      <sheetName val="11,07"/>
      <sheetName val="11,09"/>
      <sheetName val="11,11"/>
      <sheetName val="11,12"/>
      <sheetName val="11,14"/>
      <sheetName val="11,15"/>
      <sheetName val="11,21"/>
      <sheetName val="11,22"/>
      <sheetName val="11,23"/>
      <sheetName val="11,24"/>
      <sheetName val="11,25"/>
      <sheetName val="11,26"/>
      <sheetName val="11,27"/>
      <sheetName val="11,28"/>
      <sheetName val="11,29"/>
      <sheetName val="11,3"/>
      <sheetName val="11,31"/>
      <sheetName val="11,32"/>
      <sheetName val="11,33"/>
      <sheetName val="11,34"/>
      <sheetName val="11,35"/>
      <sheetName val="13,01"/>
      <sheetName val="13,04"/>
      <sheetName val="14,02"/>
      <sheetName val="14,03"/>
      <sheetName val="14,04"/>
      <sheetName val="14,05"/>
      <sheetName val="14,07"/>
      <sheetName val="14,1"/>
      <sheetName val="14,11"/>
      <sheetName val="14,12"/>
      <sheetName val="14,13"/>
      <sheetName val="14,14"/>
      <sheetName val="14,15"/>
      <sheetName val="14,16"/>
      <sheetName val="14,17"/>
      <sheetName val="14,18"/>
      <sheetName val="14,19"/>
      <sheetName val="16,01"/>
      <sheetName val="16,06"/>
      <sheetName val="16,07"/>
      <sheetName val="16,14"/>
      <sheetName val="16,16"/>
      <sheetName val="16,17"/>
      <sheetName val="16,19"/>
      <sheetName val="16,2"/>
      <sheetName val="16,23"/>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7,03"/>
      <sheetName val="17,04"/>
      <sheetName val="17,06"/>
      <sheetName val="17,09"/>
      <sheetName val="17,12"/>
      <sheetName val="17,13"/>
      <sheetName val="17,14"/>
      <sheetName val="17,15"/>
      <sheetName val="17,16"/>
      <sheetName val="17,17"/>
      <sheetName val="17,18"/>
      <sheetName val="17,19"/>
      <sheetName val="17,2"/>
      <sheetName val="18,02"/>
      <sheetName val="18,03"/>
      <sheetName val="18,08"/>
      <sheetName val="19,03"/>
      <sheetName val="19,04"/>
      <sheetName val="56,9"/>
      <sheetName val="57,1"/>
      <sheetName val="57,2"/>
      <sheetName val="57,4"/>
      <sheetName val="57,5"/>
      <sheetName val="TOTALAPU"/>
    </sheetNames>
    <sheetDataSet>
      <sheetData sheetId="0">
        <row r="22">
          <cell r="A22">
            <v>2</v>
          </cell>
        </row>
      </sheetData>
      <sheetData sheetId="1"/>
      <sheetData sheetId="2"/>
      <sheetData sheetId="3"/>
      <sheetData sheetId="4"/>
      <sheetData sheetId="5"/>
      <sheetData sheetId="6">
        <row r="12">
          <cell r="B12">
            <v>1.01</v>
          </cell>
          <cell r="C12" t="str">
            <v>Localización y replanteo para redes de acueducto</v>
          </cell>
          <cell r="D12" t="str">
            <v>m</v>
          </cell>
        </row>
        <row r="13">
          <cell r="B13">
            <v>1.02</v>
          </cell>
          <cell r="C13" t="str">
            <v>Localización y replanteo para redes de alcantarillado</v>
          </cell>
          <cell r="D13" t="str">
            <v>m</v>
          </cell>
        </row>
        <row r="14">
          <cell r="B14">
            <v>1.03</v>
          </cell>
          <cell r="C14" t="str">
            <v>Localización y replanteo para estructuras hidráulicas</v>
          </cell>
          <cell r="D14" t="str">
            <v>m2</v>
          </cell>
        </row>
        <row r="15">
          <cell r="B15">
            <v>1.04</v>
          </cell>
          <cell r="C15" t="str">
            <v>Desmonte y limpieza en rastrojo</v>
          </cell>
          <cell r="D15" t="str">
            <v>m2</v>
          </cell>
        </row>
        <row r="16">
          <cell r="B16">
            <v>1.05</v>
          </cell>
          <cell r="C16" t="str">
            <v>Descapote manual</v>
          </cell>
          <cell r="D16" t="str">
            <v>m2</v>
          </cell>
        </row>
        <row r="17">
          <cell r="B17">
            <v>1.06</v>
          </cell>
          <cell r="C17" t="str">
            <v>Descapote mecánico</v>
          </cell>
          <cell r="D17" t="str">
            <v>m2</v>
          </cell>
        </row>
        <row r="18">
          <cell r="B18">
            <v>1.07</v>
          </cell>
          <cell r="C18" t="str">
            <v>Ampliación y mejoramiento de vías de acceso con bulldozer</v>
          </cell>
          <cell r="D18" t="str">
            <v>hr</v>
          </cell>
        </row>
        <row r="19">
          <cell r="B19">
            <v>1.08</v>
          </cell>
          <cell r="C19" t="str">
            <v>Control de ríos mediante conformación mecánica de jarillón (inc. retroexcavadora orugada)</v>
          </cell>
          <cell r="D19" t="str">
            <v>hr</v>
          </cell>
        </row>
        <row r="20">
          <cell r="B20">
            <v>1.0900000000000001</v>
          </cell>
          <cell r="C20" t="str">
            <v>Acondicionamiento de superficies para impermeabilización con membranas (limpieza con cepillo metálico y pulidora)</v>
          </cell>
          <cell r="D20" t="str">
            <v>m2</v>
          </cell>
        </row>
        <row r="21">
          <cell r="B21">
            <v>1.1000000000000001</v>
          </cell>
          <cell r="C21" t="str">
            <v>Localización y replanteo para estructuras hidráulicas area menor</v>
          </cell>
          <cell r="D21" t="str">
            <v>un</v>
          </cell>
        </row>
        <row r="22">
          <cell r="B22">
            <v>1.1100000000000001</v>
          </cell>
          <cell r="C22" t="str">
            <v>Control de aguas por métodos manuales</v>
          </cell>
          <cell r="D22" t="str">
            <v>un</v>
          </cell>
        </row>
        <row r="23">
          <cell r="B23">
            <v>1.1200000000000001</v>
          </cell>
          <cell r="C23" t="str">
            <v>Campamento Tabla 18 M2</v>
          </cell>
          <cell r="D23" t="str">
            <v>un</v>
          </cell>
        </row>
        <row r="24">
          <cell r="B24">
            <v>1.1299999999999999</v>
          </cell>
          <cell r="C24" t="str">
            <v>Construcción de ataguias de desvio para const. presa</v>
          </cell>
          <cell r="D24" t="str">
            <v>m2</v>
          </cell>
        </row>
        <row r="25">
          <cell r="B25">
            <v>1.1399999999999999</v>
          </cell>
          <cell r="C25" t="str">
            <v xml:space="preserve">Investigación de Interferencias </v>
          </cell>
          <cell r="D25" t="str">
            <v>m3</v>
          </cell>
        </row>
        <row r="26">
          <cell r="B26">
            <v>1.1499999999999999</v>
          </cell>
          <cell r="C26" t="str">
            <v>Desvío de cauces durante la construcción</v>
          </cell>
          <cell r="D26" t="str">
            <v>glb</v>
          </cell>
        </row>
        <row r="27">
          <cell r="B27">
            <v>2.0099999999999998</v>
          </cell>
          <cell r="C27" t="str">
            <v>Excavación manual en conglomerado h &lt; 1.50m</v>
          </cell>
          <cell r="D27" t="str">
            <v>m3</v>
          </cell>
        </row>
        <row r="28">
          <cell r="B28">
            <v>2.02</v>
          </cell>
          <cell r="C28" t="str">
            <v>Excavación manual en conglomerado 1.50m &lt; h &lt; 3.0m</v>
          </cell>
          <cell r="D28" t="str">
            <v>m3</v>
          </cell>
        </row>
        <row r="29">
          <cell r="B29">
            <v>2.0299999999999998</v>
          </cell>
          <cell r="C29" t="str">
            <v>Excavación manual en conglomerado h &gt; 3.0m</v>
          </cell>
          <cell r="D29" t="str">
            <v>m3</v>
          </cell>
        </row>
        <row r="30">
          <cell r="B30">
            <v>2.04</v>
          </cell>
          <cell r="C30" t="str">
            <v>Excavación manual en conglomerado húmedo h &lt; 1.50m</v>
          </cell>
          <cell r="D30" t="str">
            <v>m3</v>
          </cell>
        </row>
        <row r="31">
          <cell r="B31">
            <v>2.0499999999999998</v>
          </cell>
          <cell r="C31" t="str">
            <v>Excavación manual en roca h&lt;1.5m</v>
          </cell>
          <cell r="D31" t="str">
            <v>m3</v>
          </cell>
        </row>
        <row r="32">
          <cell r="B32">
            <v>2.06</v>
          </cell>
          <cell r="C32" t="str">
            <v>Excavación manual en roca 1.5m &lt; h &lt; 3.0m</v>
          </cell>
          <cell r="D32" t="str">
            <v>m3</v>
          </cell>
        </row>
        <row r="33">
          <cell r="B33">
            <v>2.0699999999999998</v>
          </cell>
          <cell r="C33" t="str">
            <v>Excavación mecánica en conglomerado h &lt; 3.0m</v>
          </cell>
          <cell r="D33" t="str">
            <v>m3</v>
          </cell>
        </row>
        <row r="34">
          <cell r="B34">
            <v>2.08</v>
          </cell>
          <cell r="C34" t="str">
            <v>Excavación mecánica en conglomerado h &gt; 3.0m</v>
          </cell>
          <cell r="D34" t="str">
            <v>m3</v>
          </cell>
        </row>
        <row r="35">
          <cell r="B35">
            <v>2.09</v>
          </cell>
          <cell r="C35" t="str">
            <v>Excavación mecánica en conglomerado húmedo h&lt;3.0m</v>
          </cell>
          <cell r="D35" t="str">
            <v>m3</v>
          </cell>
        </row>
        <row r="36">
          <cell r="B36">
            <v>2.1</v>
          </cell>
          <cell r="C36" t="str">
            <v>Excavación mecánica en conglomerado húmedo h&gt;3.0m</v>
          </cell>
          <cell r="D36" t="str">
            <v>m3</v>
          </cell>
        </row>
        <row r="37">
          <cell r="B37">
            <v>2.11</v>
          </cell>
          <cell r="C37" t="str">
            <v>Excavación mecánica en roca h&lt;3.0m</v>
          </cell>
          <cell r="D37" t="str">
            <v>m3</v>
          </cell>
        </row>
        <row r="38">
          <cell r="B38">
            <v>2.12</v>
          </cell>
          <cell r="C38" t="str">
            <v>Excavación mecánica en roca h&gt;3.0m</v>
          </cell>
          <cell r="D38" t="str">
            <v>m3</v>
          </cell>
        </row>
        <row r="39">
          <cell r="B39">
            <v>2.13</v>
          </cell>
          <cell r="C39" t="str">
            <v>Demolición de roca con agente demoledor no expansivo (incluye perforación con compresor)</v>
          </cell>
          <cell r="D39" t="str">
            <v>m3</v>
          </cell>
        </row>
        <row r="40">
          <cell r="B40">
            <v>2.14</v>
          </cell>
          <cell r="C40" t="str">
            <v>Entibado tipo EC2 (formaleta madera 1/7 utilizaciones)</v>
          </cell>
          <cell r="D40" t="str">
            <v>m2</v>
          </cell>
        </row>
        <row r="41">
          <cell r="B41">
            <v>2.15</v>
          </cell>
          <cell r="C41" t="str">
            <v>Entibado tipo EC3 (formaleta metalica 1/7 utilizaciones)</v>
          </cell>
          <cell r="D41" t="str">
            <v>m2</v>
          </cell>
        </row>
        <row r="42">
          <cell r="B42">
            <v>2.16</v>
          </cell>
          <cell r="C42" t="str">
            <v>Retiro sobrantes de excavación</v>
          </cell>
          <cell r="D42" t="str">
            <v>m3</v>
          </cell>
        </row>
        <row r="43">
          <cell r="B43">
            <v>2.17</v>
          </cell>
          <cell r="C43" t="str">
            <v>Excavación manual en conglomerado húmedo h &gt; 1.50m</v>
          </cell>
          <cell r="D43" t="str">
            <v>m3</v>
          </cell>
        </row>
        <row r="44">
          <cell r="B44">
            <v>2.1800000000000002</v>
          </cell>
          <cell r="C44" t="str">
            <v>Excavación manual en material común h &lt; 1.50m</v>
          </cell>
          <cell r="D44" t="str">
            <v>m3</v>
          </cell>
        </row>
        <row r="45">
          <cell r="B45" t="str">
            <v>2,18A</v>
          </cell>
          <cell r="C45" t="str">
            <v>Excavación manual en material común 1.50m &lt; h &lt; 3.0m</v>
          </cell>
          <cell r="D45" t="str">
            <v>m3</v>
          </cell>
        </row>
        <row r="46">
          <cell r="B46">
            <v>2.19</v>
          </cell>
          <cell r="C46" t="str">
            <v>Excavación manual en material común h &gt; 3.00m</v>
          </cell>
          <cell r="D46" t="str">
            <v>m3</v>
          </cell>
        </row>
        <row r="47">
          <cell r="B47">
            <v>2.2000000000000002</v>
          </cell>
          <cell r="C47" t="str">
            <v>Excavación manual en recebo h &lt; 1.5 m</v>
          </cell>
          <cell r="D47" t="str">
            <v>m3</v>
          </cell>
        </row>
        <row r="48">
          <cell r="B48">
            <v>2.21</v>
          </cell>
          <cell r="C48" t="str">
            <v>Excavación Manual pozos de inspeccion h &lt; 3.0m</v>
          </cell>
          <cell r="D48" t="str">
            <v>m3</v>
          </cell>
        </row>
        <row r="49">
          <cell r="B49">
            <v>2.2200000000000002</v>
          </cell>
          <cell r="C49" t="str">
            <v>Excavación Manual pozos de inspeccion h &gt; 3.0m</v>
          </cell>
          <cell r="D49" t="str">
            <v>m3</v>
          </cell>
        </row>
        <row r="50">
          <cell r="B50">
            <v>2.5099999999999998</v>
          </cell>
          <cell r="C50" t="str">
            <v>Excavación Mecánica en material Común h &lt; 3.0m</v>
          </cell>
          <cell r="D50" t="str">
            <v>m3</v>
          </cell>
        </row>
        <row r="51">
          <cell r="B51">
            <v>2.52</v>
          </cell>
          <cell r="C51" t="str">
            <v>Excavación Mecánica en material Común &gt;3.0 m</v>
          </cell>
          <cell r="D51" t="str">
            <v>m3</v>
          </cell>
        </row>
        <row r="52">
          <cell r="B52">
            <v>0</v>
          </cell>
          <cell r="C52">
            <v>0</v>
          </cell>
          <cell r="D52">
            <v>0</v>
          </cell>
        </row>
        <row r="53">
          <cell r="B53">
            <v>3.01</v>
          </cell>
          <cell r="C53" t="str">
            <v>Arena para base de tubería (incluye extendida y compactada)</v>
          </cell>
          <cell r="D53" t="str">
            <v>m3</v>
          </cell>
        </row>
        <row r="54">
          <cell r="B54">
            <v>3.02</v>
          </cell>
          <cell r="C54" t="str">
            <v>Relleno material seleccionado proveniente de la excavación (incluye compactación c/0.20m)</v>
          </cell>
          <cell r="D54" t="str">
            <v>m3</v>
          </cell>
        </row>
        <row r="55">
          <cell r="B55">
            <v>3.03</v>
          </cell>
          <cell r="C55" t="str">
            <v>Relleno material seleccionado tamaño máximo 3" (incluye explote. cargue. acarreo y conformación)</v>
          </cell>
          <cell r="D55" t="str">
            <v>m3</v>
          </cell>
        </row>
        <row r="56">
          <cell r="B56">
            <v>3.04</v>
          </cell>
          <cell r="C56" t="str">
            <v>Relleno material seleccionado tamaño máximo 2" (incluye explote. cargue. acarreo y conformación)</v>
          </cell>
          <cell r="D56" t="str">
            <v>m3</v>
          </cell>
        </row>
        <row r="57">
          <cell r="B57">
            <v>3.05</v>
          </cell>
          <cell r="C57" t="str">
            <v>Sub-base triturada tamaño máximo 2" (incluye acarreo. conformación y compactación c/0.30m)</v>
          </cell>
          <cell r="D57" t="str">
            <v>m3</v>
          </cell>
        </row>
        <row r="58">
          <cell r="B58">
            <v>3.06</v>
          </cell>
          <cell r="C58" t="str">
            <v>Base triturada tamaño máximo 1 1/2" (incluye acarreo. conformación y compactación c/0.10m)</v>
          </cell>
          <cell r="D58" t="str">
            <v>m3</v>
          </cell>
        </row>
        <row r="59">
          <cell r="B59">
            <v>3.07</v>
          </cell>
          <cell r="C59" t="str">
            <v>Afirmado en material seleccionado tamaño máximo 2" (incluye explote. cargue. acarreo y conformación)</v>
          </cell>
          <cell r="D59" t="str">
            <v>m3</v>
          </cell>
        </row>
        <row r="60">
          <cell r="B60">
            <v>3.08</v>
          </cell>
          <cell r="C60" t="str">
            <v>Rajón o piedra partida (Incluye explote, cargue, acarreo)</v>
          </cell>
          <cell r="D60" t="str">
            <v>m3</v>
          </cell>
        </row>
        <row r="61">
          <cell r="B61">
            <v>3.09</v>
          </cell>
          <cell r="C61" t="str">
            <v>Arena de peña (incluye acarreo)</v>
          </cell>
          <cell r="D61" t="str">
            <v>m3</v>
          </cell>
        </row>
        <row r="62">
          <cell r="B62">
            <v>3.1</v>
          </cell>
          <cell r="C62" t="str">
            <v>Suministro e instalación de geotextil no tejido</v>
          </cell>
          <cell r="D62" t="str">
            <v>m2</v>
          </cell>
        </row>
        <row r="63">
          <cell r="B63">
            <v>3.11</v>
          </cell>
          <cell r="C63" t="str">
            <v>Recebo compactado</v>
          </cell>
          <cell r="D63" t="str">
            <v>m3</v>
          </cell>
        </row>
        <row r="64">
          <cell r="B64">
            <v>3.12</v>
          </cell>
          <cell r="C64" t="str">
            <v>Suministro e instalacion grava para filtro</v>
          </cell>
          <cell r="D64" t="str">
            <v>m3</v>
          </cell>
        </row>
        <row r="65">
          <cell r="B65">
            <v>3.13</v>
          </cell>
          <cell r="C65" t="str">
            <v>Relleno en canto rodado 0,15 &lt; d &lt; 0,30 m</v>
          </cell>
          <cell r="D65" t="str">
            <v>m3</v>
          </cell>
        </row>
        <row r="66">
          <cell r="B66">
            <v>4.01</v>
          </cell>
          <cell r="C66" t="str">
            <v>Corte de pavimento flexible</v>
          </cell>
          <cell r="D66" t="str">
            <v>m</v>
          </cell>
        </row>
        <row r="67">
          <cell r="B67">
            <v>4.0199999999999996</v>
          </cell>
          <cell r="C67" t="str">
            <v>Corte de pavimento rígido</v>
          </cell>
          <cell r="D67" t="str">
            <v>m</v>
          </cell>
        </row>
        <row r="68">
          <cell r="B68">
            <v>4.03</v>
          </cell>
          <cell r="C68" t="str">
            <v>Demolición de pavimento flexible (incluye retiro de escombros)</v>
          </cell>
          <cell r="D68" t="str">
            <v>m2</v>
          </cell>
        </row>
        <row r="69">
          <cell r="B69">
            <v>4.04</v>
          </cell>
          <cell r="C69" t="str">
            <v>Demolición de pavimento rígido (incluye retiro de escombros)</v>
          </cell>
          <cell r="D69" t="str">
            <v>m2</v>
          </cell>
        </row>
        <row r="70">
          <cell r="B70">
            <v>4.05</v>
          </cell>
          <cell r="C70" t="str">
            <v>Demolición manual de pisos y andenes (incluye retiro de escombros)</v>
          </cell>
          <cell r="D70" t="str">
            <v>m2</v>
          </cell>
        </row>
        <row r="71">
          <cell r="B71">
            <v>4.0599999999999996</v>
          </cell>
          <cell r="C71" t="str">
            <v>Demolición de tubería en concreto (incluye retiro de escombros)</v>
          </cell>
          <cell r="D71" t="str">
            <v>m3</v>
          </cell>
        </row>
        <row r="72">
          <cell r="B72">
            <v>4.07</v>
          </cell>
          <cell r="C72" t="str">
            <v>Demolición de concreto reforzado (incluye retiro de escombros)</v>
          </cell>
          <cell r="D72" t="str">
            <v>m3</v>
          </cell>
        </row>
        <row r="73">
          <cell r="B73">
            <v>4.08</v>
          </cell>
          <cell r="C73" t="str">
            <v>Demolición de concreto simple (incluye retiro de escombros)</v>
          </cell>
          <cell r="D73" t="str">
            <v>m3</v>
          </cell>
        </row>
        <row r="74">
          <cell r="B74">
            <v>4.09</v>
          </cell>
          <cell r="C74" t="str">
            <v>Demolición de concreto ciclópeo (incluye retiro de escombros)</v>
          </cell>
          <cell r="D74" t="str">
            <v>m3</v>
          </cell>
        </row>
        <row r="75">
          <cell r="B75">
            <v>4.0999999999999996</v>
          </cell>
          <cell r="C75" t="str">
            <v>Retiro tuberia existente</v>
          </cell>
          <cell r="D75" t="str">
            <v>m</v>
          </cell>
        </row>
        <row r="76">
          <cell r="B76">
            <v>4.1100000000000003</v>
          </cell>
          <cell r="C76" t="str">
            <v>Demolicion Pozos inspeccion h&lt;1,3m</v>
          </cell>
          <cell r="D76" t="str">
            <v>un</v>
          </cell>
        </row>
        <row r="77">
          <cell r="B77">
            <v>4.12</v>
          </cell>
          <cell r="C77" t="str">
            <v>Demolicion Adoquin</v>
          </cell>
          <cell r="D77" t="str">
            <v>m2</v>
          </cell>
        </row>
        <row r="78">
          <cell r="B78">
            <v>4.13</v>
          </cell>
          <cell r="C78" t="str">
            <v>Corte Pavimento en adoquin/escalera</v>
          </cell>
          <cell r="D78" t="str">
            <v>m</v>
          </cell>
        </row>
        <row r="79">
          <cell r="B79">
            <v>5.01</v>
          </cell>
          <cell r="C79" t="str">
            <v>Carpeta asfáltica. e=0.05m (incluye imprimación)</v>
          </cell>
          <cell r="D79" t="str">
            <v>m2</v>
          </cell>
        </row>
        <row r="80">
          <cell r="B80">
            <v>5.0199999999999996</v>
          </cell>
          <cell r="C80" t="str">
            <v>Carpeta asfáltica. e=0.07m (incluye imprimación)</v>
          </cell>
          <cell r="D80" t="str">
            <v>m2</v>
          </cell>
        </row>
        <row r="81">
          <cell r="B81">
            <v>5.03</v>
          </cell>
          <cell r="C81" t="str">
            <v>Carpeta asfáltica. e=0.10m (incluye imprimación)</v>
          </cell>
          <cell r="D81" t="str">
            <v>m2</v>
          </cell>
        </row>
        <row r="82">
          <cell r="B82">
            <v>5.04</v>
          </cell>
          <cell r="C82" t="str">
            <v>Pavimento asfáltico (mezcla en caliente)</v>
          </cell>
          <cell r="D82" t="str">
            <v>m3</v>
          </cell>
        </row>
        <row r="83">
          <cell r="B83">
            <v>5.05</v>
          </cell>
          <cell r="C83" t="str">
            <v>Pavimento rígido. concreto 3000 PSI elab. en obra (e=0.15m)</v>
          </cell>
          <cell r="D83" t="str">
            <v>m2</v>
          </cell>
        </row>
        <row r="84">
          <cell r="B84">
            <v>5.0599999999999996</v>
          </cell>
          <cell r="C84" t="str">
            <v>Pavimento rígido. concreto 3000 PSI elab. en obra (e=0.20m)</v>
          </cell>
          <cell r="D84" t="str">
            <v>m2</v>
          </cell>
        </row>
        <row r="85">
          <cell r="B85">
            <v>5.08</v>
          </cell>
          <cell r="C85" t="str">
            <v>Pavimento Concreto Ciclópeo (60% Piedra 40% Concreto 3000 PSI)</v>
          </cell>
          <cell r="D85" t="str">
            <v>m2</v>
          </cell>
        </row>
        <row r="86">
          <cell r="B86">
            <v>5.09</v>
          </cell>
          <cell r="C86" t="str">
            <v>Suministro e instalacion de Adoquin /escalera</v>
          </cell>
          <cell r="D86" t="str">
            <v>m2</v>
          </cell>
        </row>
        <row r="87">
          <cell r="B87">
            <v>6.01</v>
          </cell>
          <cell r="C87" t="str">
            <v>Suministro e instalación de tubería PVC para
alcantarillados 6" (inc. nivelación de precisión)</v>
          </cell>
          <cell r="D87" t="str">
            <v>m</v>
          </cell>
        </row>
        <row r="88">
          <cell r="B88">
            <v>6.02</v>
          </cell>
          <cell r="C88" t="str">
            <v>Suministro e instalación de tubería PVC para alcantarillados 8" (inc.union, nivelación de precisión)</v>
          </cell>
          <cell r="D88" t="str">
            <v>m</v>
          </cell>
        </row>
        <row r="89">
          <cell r="B89">
            <v>6.03</v>
          </cell>
          <cell r="C89" t="str">
            <v>Suministro e instalación de tubería PVC para alcantarillados 10" (inc.Union, nivelación de precisión)</v>
          </cell>
          <cell r="D89" t="str">
            <v>m</v>
          </cell>
        </row>
        <row r="90">
          <cell r="B90">
            <v>6.04</v>
          </cell>
          <cell r="C90" t="str">
            <v>Suministro e instalación de tubería PVC para alcantarillados 12" (inc. nivelación de precisión)</v>
          </cell>
          <cell r="D90" t="str">
            <v>m</v>
          </cell>
        </row>
        <row r="91">
          <cell r="B91">
            <v>6.05</v>
          </cell>
          <cell r="C91" t="str">
            <v>Suministro e instalación de tubería PVC para alcantarillados 14" (inc.Union, nivelación de precisión)</v>
          </cell>
          <cell r="D91" t="str">
            <v>m</v>
          </cell>
        </row>
        <row r="92">
          <cell r="B92">
            <v>6.06</v>
          </cell>
          <cell r="C92" t="str">
            <v>Suministro e instalación de tubería PVC para alcantarillados 16" (inc. Union nivelación de precisión)</v>
          </cell>
          <cell r="D92" t="str">
            <v>m</v>
          </cell>
        </row>
        <row r="93">
          <cell r="B93">
            <v>6.07</v>
          </cell>
          <cell r="C93" t="str">
            <v>Suministro e instalación de tubería PVC para alcantarillados 18" (inc. Union nivelación de precisión)</v>
          </cell>
          <cell r="D93" t="str">
            <v>m</v>
          </cell>
        </row>
        <row r="94">
          <cell r="B94">
            <v>6.08</v>
          </cell>
          <cell r="C94" t="str">
            <v>Suministro e instalación de tubería PVC para alcantarillados 20" (inc. Union y nivelación de precisión)</v>
          </cell>
          <cell r="D94" t="str">
            <v>m</v>
          </cell>
        </row>
        <row r="95">
          <cell r="B95">
            <v>6.09</v>
          </cell>
          <cell r="C95" t="str">
            <v>Suministro e instalación de tubería PVC para alcantarillados d=24" (inc. unión y nivelación de precisión)</v>
          </cell>
          <cell r="D95" t="str">
            <v>m</v>
          </cell>
        </row>
        <row r="96">
          <cell r="B96">
            <v>6.1</v>
          </cell>
          <cell r="C96" t="str">
            <v>Suministro e instalación de tubería PVC para alcantarillados d=27" (inc. unión y nivelación de precisión)</v>
          </cell>
          <cell r="D96" t="str">
            <v>m</v>
          </cell>
        </row>
        <row r="97">
          <cell r="B97">
            <v>6.11</v>
          </cell>
          <cell r="C97" t="str">
            <v>Suministro e instalación de tubería PVC para alcantarillados d=30" (inc. unión y nivelación de precisión)</v>
          </cell>
          <cell r="D97" t="str">
            <v>m</v>
          </cell>
        </row>
        <row r="98">
          <cell r="B98">
            <v>6.12</v>
          </cell>
          <cell r="C98" t="str">
            <v>Suministro e instalación de tubería PVC para alcantarillados d=33" (inc. unión y nivelación de precisión)</v>
          </cell>
          <cell r="D98" t="str">
            <v>m</v>
          </cell>
        </row>
        <row r="99">
          <cell r="B99">
            <v>6.13</v>
          </cell>
          <cell r="C99" t="str">
            <v>Suministro e instalación de tubería PVC para alcantarillados d=36" (inc. unión y nivelación de precisión)</v>
          </cell>
          <cell r="D99" t="str">
            <v>m</v>
          </cell>
        </row>
        <row r="100">
          <cell r="B100">
            <v>6.14</v>
          </cell>
          <cell r="C100" t="str">
            <v>Suministro e instalación de tubería PVC para alcantarillados d=39" (inc. unión y nivelación de precisión)</v>
          </cell>
          <cell r="D100" t="str">
            <v>m</v>
          </cell>
        </row>
        <row r="101">
          <cell r="B101">
            <v>6.15</v>
          </cell>
          <cell r="C101" t="str">
            <v>Suministro e instalación de tubería PVC para alcantarillados d=42" (inc. unión y nivelación de precisión)</v>
          </cell>
          <cell r="D101" t="str">
            <v>m</v>
          </cell>
        </row>
        <row r="102">
          <cell r="B102">
            <v>6.16</v>
          </cell>
          <cell r="C102" t="str">
            <v>Suministro e instalación de tubería PVC para alcantarillados d=45" (inc. unión y nivelación de precisión)</v>
          </cell>
          <cell r="D102" t="str">
            <v>m</v>
          </cell>
        </row>
        <row r="103">
          <cell r="B103">
            <v>6.17</v>
          </cell>
          <cell r="C103" t="str">
            <v>Suministro e instalación de tubería PVC para alcantarillados d=48" (inc. unión y nivelación de precisión)</v>
          </cell>
          <cell r="D103" t="str">
            <v>m</v>
          </cell>
        </row>
        <row r="104">
          <cell r="B104">
            <v>6.18</v>
          </cell>
          <cell r="C104" t="str">
            <v>Suministro e instalación de tubería PVC para alcantarillados d=51" (inc. unión y nivelación de precisión)</v>
          </cell>
          <cell r="D104" t="str">
            <v>m</v>
          </cell>
        </row>
        <row r="105">
          <cell r="B105">
            <v>6.19</v>
          </cell>
          <cell r="C105" t="str">
            <v>Suministro e instalación de tubería PVC para alcantarillados d=54" (inc. unión y nivelación de precisión)</v>
          </cell>
          <cell r="D105" t="str">
            <v>m</v>
          </cell>
        </row>
        <row r="106">
          <cell r="B106">
            <v>6.2</v>
          </cell>
          <cell r="C106" t="str">
            <v>Suministro e instalación de tubería PVC para alcantarillados d=57" (inc. unión y nivelación de precisión)</v>
          </cell>
          <cell r="D106" t="str">
            <v>m</v>
          </cell>
        </row>
        <row r="107">
          <cell r="B107">
            <v>6.21</v>
          </cell>
          <cell r="C107" t="str">
            <v>Suministro e instalación de tubería PVC para alcantarillados d=60" (inc. unión y nivelación de precisión)</v>
          </cell>
          <cell r="D107" t="str">
            <v>m</v>
          </cell>
        </row>
        <row r="108">
          <cell r="B108">
            <v>6.22</v>
          </cell>
          <cell r="C108" t="str">
            <v>Suministro e instalación de tubería en concreto sin refuerzo para alcantarillados d=8" (inc. unión y nivelación de precisión)</v>
          </cell>
          <cell r="D108" t="str">
            <v>m</v>
          </cell>
        </row>
        <row r="109">
          <cell r="B109">
            <v>6.23</v>
          </cell>
          <cell r="C109" t="str">
            <v>Suministro e instalación de tubería PVC para
alcantarillados 4" (inc. nivelación de precisión)</v>
          </cell>
          <cell r="D109" t="str">
            <v>m</v>
          </cell>
        </row>
        <row r="110">
          <cell r="B110">
            <v>6.24</v>
          </cell>
          <cell r="C110" t="str">
            <v>Suministro e instalación de tubería PVC para
alcantarillados 6" CON ORIFICIOS DE 2" CADA 30 CM(inc. nivelación de precisión)</v>
          </cell>
          <cell r="D110" t="str">
            <v>m</v>
          </cell>
        </row>
        <row r="111">
          <cell r="B111">
            <v>6.25</v>
          </cell>
          <cell r="C111" t="str">
            <v>Suministro e instalacion TEE-pvc union mecanica 6x6x6"</v>
          </cell>
          <cell r="D111" t="str">
            <v>un</v>
          </cell>
        </row>
        <row r="112">
          <cell r="B112">
            <v>6.26</v>
          </cell>
          <cell r="C112" t="str">
            <v>Suministro e instalación de tubería PVC para
alcantarillados 6" CON ORIFICIOS DE 1 1/2" CADA 30 CM(inc. nivelación de precisión)</v>
          </cell>
          <cell r="D112" t="str">
            <v>m</v>
          </cell>
        </row>
        <row r="113">
          <cell r="B113">
            <v>6.27</v>
          </cell>
          <cell r="C113" t="str">
            <v>Suministro e instalación de tubería PVC para
alcantarillados 4" CON ORIFICIOS DE 1 1/4" CADA 60 CM(inc. nivelación de precisión)</v>
          </cell>
          <cell r="D113" t="str">
            <v>m</v>
          </cell>
        </row>
        <row r="114">
          <cell r="B114">
            <v>6.28</v>
          </cell>
          <cell r="C114" t="str">
            <v>Suministro e instalación de tubería PVC para
alcantarillados 4" CON ORIFICIOS DE 3/8" CADA 30 CM(inc. nivelación de precisión)</v>
          </cell>
          <cell r="D114" t="str">
            <v>m</v>
          </cell>
        </row>
        <row r="115">
          <cell r="B115">
            <v>6.29</v>
          </cell>
          <cell r="C115" t="str">
            <v>Suministro e instalación de tubería PVC para alcantarillados 4" CON ORIFICIOS DE 3mm</v>
          </cell>
          <cell r="D115" t="str">
            <v>m</v>
          </cell>
        </row>
        <row r="116">
          <cell r="B116">
            <v>6.3</v>
          </cell>
          <cell r="C116" t="str">
            <v>Suministro e instalación de Codo 45° PVC para Alcantarillado de 4"</v>
          </cell>
          <cell r="D116" t="str">
            <v>un</v>
          </cell>
        </row>
        <row r="117">
          <cell r="B117">
            <v>6.31</v>
          </cell>
          <cell r="C117" t="str">
            <v>Suministro e instalación de Codo 90° PVC para Alcantarillado de 4"</v>
          </cell>
          <cell r="D117" t="str">
            <v>un</v>
          </cell>
        </row>
        <row r="118">
          <cell r="B118">
            <v>6.32</v>
          </cell>
          <cell r="C118" t="str">
            <v>Suministro e instalación de TEE PVC para Alcantarillado de 4"</v>
          </cell>
          <cell r="D118" t="str">
            <v>un</v>
          </cell>
        </row>
        <row r="119">
          <cell r="B119">
            <v>7.01</v>
          </cell>
          <cell r="C119" t="str">
            <v>Caja inspección 0.50x0.50m. concreto ref. 3000 PSI elab.en obra. h=0.70m . e=0.07m (inc. excavación. formaleta 1/3 usos)</v>
          </cell>
          <cell r="D119" t="str">
            <v>un</v>
          </cell>
        </row>
        <row r="120">
          <cell r="B120">
            <v>7.02</v>
          </cell>
          <cell r="C120" t="str">
            <v>Caja inspección 0.70x0.70m. concreto ref. 3000 PSI elab.en obra. h=0.70m . e=0.07m (inc. excavación. formaleta 1/3 usos)</v>
          </cell>
          <cell r="D120" t="str">
            <v>un</v>
          </cell>
        </row>
        <row r="121">
          <cell r="B121">
            <v>7.03</v>
          </cell>
          <cell r="C121" t="str">
            <v>Caja inspección 0.90x0.90m. concreto ref. 3000 PSI elab.en obra. h=0.90m . e=0.10m (inc. excavación. formaleta
1/3 usos)</v>
          </cell>
          <cell r="D121" t="str">
            <v>un</v>
          </cell>
        </row>
        <row r="122">
          <cell r="B122">
            <v>7.04</v>
          </cell>
          <cell r="C122" t="str">
            <v>Caja inspección 0.50x0.50m. concreto ref. 3000 PSI elab. planta. h=0.70m . e=0.07m (inc. excavación. formaleta 1/3
usos)</v>
          </cell>
          <cell r="D122" t="str">
            <v>un</v>
          </cell>
        </row>
        <row r="123">
          <cell r="B123">
            <v>7.05</v>
          </cell>
          <cell r="C123" t="str">
            <v>Suministro e instalación de Kit Silla Tee 8 x 4" de PVC para alcantarillados (incluye acondicionador y adhesivo)</v>
          </cell>
          <cell r="D123" t="str">
            <v>un</v>
          </cell>
        </row>
        <row r="124">
          <cell r="B124">
            <v>7.06</v>
          </cell>
          <cell r="C124" t="str">
            <v>Suministro e instalación de Kit Silla Tee 8 x 6" de PVC para alcantarillados (incluye acondicionador y adhesivo)</v>
          </cell>
          <cell r="D124" t="str">
            <v>un</v>
          </cell>
        </row>
        <row r="125">
          <cell r="B125">
            <v>7.07</v>
          </cell>
          <cell r="C125" t="str">
            <v>Suministro e instalación de Kit Silla Tee 10 x 4" de PVC para alcantarillados (incluye acondicionador y adhesivo)</v>
          </cell>
          <cell r="D125" t="str">
            <v>un</v>
          </cell>
        </row>
        <row r="126">
          <cell r="B126">
            <v>7.08</v>
          </cell>
          <cell r="C126" t="str">
            <v>Suministro e instalación de Kit Silla Tee 10 x 6" de PVC para alcantarillados (incluye acondicionador y adhesivo)</v>
          </cell>
          <cell r="D126" t="str">
            <v>un</v>
          </cell>
        </row>
        <row r="127">
          <cell r="B127">
            <v>7.09</v>
          </cell>
          <cell r="C127" t="str">
            <v>Suministro e instalación de Kit Silla Tee 12 x 4" de PVC para alcantarillados (incluye acondicionador y adhesivo)</v>
          </cell>
          <cell r="D127" t="str">
            <v>un</v>
          </cell>
        </row>
        <row r="128">
          <cell r="B128">
            <v>7.1</v>
          </cell>
          <cell r="C128" t="str">
            <v>Suministro e instalación de Kit Silla Tee 12 x 6" de PVC para alcantarillados (incluye acondicionador y adhesivo)</v>
          </cell>
          <cell r="D128" t="str">
            <v>un</v>
          </cell>
        </row>
        <row r="129">
          <cell r="B129">
            <v>7.11</v>
          </cell>
          <cell r="C129" t="str">
            <v>Suministro e instalación de Silla Tee 16 x 4" de PVC para alcantarillados (incluye acondicionador y adhesivo)</v>
          </cell>
          <cell r="D129" t="str">
            <v>un</v>
          </cell>
        </row>
        <row r="130">
          <cell r="B130">
            <v>7.12</v>
          </cell>
          <cell r="C130" t="str">
            <v>Suministro e instalación de Silla Tee 16 x 6" de PVC para alcantarillados (incluye acondicionador y adhesivo)</v>
          </cell>
          <cell r="D130" t="str">
            <v>un</v>
          </cell>
        </row>
        <row r="131">
          <cell r="B131">
            <v>7.13</v>
          </cell>
          <cell r="C131" t="str">
            <v>Suministro e instalación de Silla Tee 18 x 6" de PVC para alcantarillados (incluye acondicionador y adhesivo)</v>
          </cell>
          <cell r="D131" t="str">
            <v>un</v>
          </cell>
        </row>
        <row r="132">
          <cell r="B132">
            <v>7.14</v>
          </cell>
          <cell r="C132" t="str">
            <v>Suministro e instalación de Silla Tee 20 x 6" de PVC para alcantarillados (incluye acondicionador y adhesivo)</v>
          </cell>
          <cell r="D132" t="str">
            <v>un</v>
          </cell>
        </row>
        <row r="133">
          <cell r="B133">
            <v>7.15</v>
          </cell>
          <cell r="C133" t="str">
            <v>Suministro e instalación de Kit Silla Yee 8 x 4" de PVC para alcantarillados (incluye acondicionador y adhesivo)</v>
          </cell>
          <cell r="D133" t="str">
            <v>un</v>
          </cell>
        </row>
        <row r="134">
          <cell r="B134">
            <v>7.16</v>
          </cell>
          <cell r="C134" t="str">
            <v>Suministro e instalación de Kit Silla Yee 8 x 6" de PVC para alcantarillados (incluye acondicionador y adhesivo)</v>
          </cell>
          <cell r="D134" t="str">
            <v>un</v>
          </cell>
        </row>
        <row r="135">
          <cell r="B135">
            <v>7.17</v>
          </cell>
          <cell r="C135" t="str">
            <v>Suministro e instalación de Kit Silla Yee 10 x 4" de PVC para alcantarillados (incluye acondicionador y adhesivo)</v>
          </cell>
          <cell r="D135" t="str">
            <v>un</v>
          </cell>
        </row>
        <row r="136">
          <cell r="B136">
            <v>7.18</v>
          </cell>
          <cell r="C136" t="str">
            <v>Suministro e instalación de Kit Silla Yee 10 x 6" de PVC para alcantarillados (incluye acondicionador y adhesivo)</v>
          </cell>
          <cell r="D136" t="str">
            <v>un</v>
          </cell>
        </row>
        <row r="137">
          <cell r="B137">
            <v>7.19</v>
          </cell>
          <cell r="C137" t="str">
            <v>Suministro e instalación de Kit Silla Yee 12 x 4" de PVC para alcantarillados (incluye acondicionador y adhesivo)</v>
          </cell>
          <cell r="D137" t="str">
            <v>un</v>
          </cell>
        </row>
        <row r="138">
          <cell r="B138">
            <v>7.2</v>
          </cell>
          <cell r="C138" t="str">
            <v>Suministro e instalación de Kit Silla Yee 12 x 6" de PVC para alcantarillados (incluye acondicionador y adhesivo)</v>
          </cell>
          <cell r="D138" t="str">
            <v>un</v>
          </cell>
        </row>
        <row r="139">
          <cell r="B139">
            <v>7.21</v>
          </cell>
          <cell r="C139" t="str">
            <v>Suministro e instalación de Silla Yee 16 x 4" de PVC para alcantarillados (incluye acondicionador y adhesivo)</v>
          </cell>
          <cell r="D139" t="str">
            <v>un</v>
          </cell>
        </row>
        <row r="140">
          <cell r="B140">
            <v>7.22</v>
          </cell>
          <cell r="C140" t="str">
            <v>Suministro e instalación de Silla Yee 16 x 6" de PVC para alcantarillados (incluye acondicionador y adhesivo)</v>
          </cell>
          <cell r="D140" t="str">
            <v>un</v>
          </cell>
        </row>
        <row r="141">
          <cell r="B141">
            <v>7.23</v>
          </cell>
          <cell r="C141" t="str">
            <v>Suministro e instalación de Silla Yee 18 x 6" de PVC para alcantarillados (incluye acondicionador y adhesivo)</v>
          </cell>
          <cell r="D141" t="str">
            <v>un</v>
          </cell>
        </row>
        <row r="142">
          <cell r="B142">
            <v>7.24</v>
          </cell>
          <cell r="C142" t="str">
            <v>Suministro e instalación de Silla Yee 20 x 6" de PVC para alcantarillados (incluye acondicionador y adhesivo)</v>
          </cell>
          <cell r="D142" t="str">
            <v>un</v>
          </cell>
        </row>
        <row r="143">
          <cell r="B143">
            <v>7.25</v>
          </cell>
          <cell r="C143" t="str">
            <v>Caja inspección 0.60x0.60m. concreto ref. 3000 PSI elab.en obra. h=0.70m . e=0.07m (inc. excavación. formaleta 1/3 usos)</v>
          </cell>
          <cell r="D143" t="str">
            <v>un</v>
          </cell>
        </row>
        <row r="144">
          <cell r="B144">
            <v>7.26</v>
          </cell>
          <cell r="C144" t="str">
            <v>Caja inspección 0.50x0.50m. Ladrillo tolete, elab.en obra. h=0.70m .(inc. excavación.)</v>
          </cell>
          <cell r="D144" t="str">
            <v>un</v>
          </cell>
        </row>
        <row r="145">
          <cell r="B145">
            <v>8.0009999999999994</v>
          </cell>
          <cell r="C145" t="str">
            <v>Suministro e instal. tubería PVC unión mecánica para acueductos -Presión Trabajo 200PSI- 2" (incluye instal. accesorios)</v>
          </cell>
          <cell r="D145" t="str">
            <v>m</v>
          </cell>
        </row>
        <row r="146">
          <cell r="B146">
            <v>8.0020000000000007</v>
          </cell>
          <cell r="C146" t="str">
            <v>Suministro e instal. tubería PVC unión mecánica para acueductos -Presión Trabajo 200PSI- 2 1/2" (incluye instal. acces.)</v>
          </cell>
          <cell r="D146" t="str">
            <v>m</v>
          </cell>
        </row>
        <row r="147">
          <cell r="B147">
            <v>8.0030000000000001</v>
          </cell>
          <cell r="C147" t="str">
            <v>Suministro e instal. tubería PVC unión mecánica para acueductos -Presión Trabajo 200PSI- 3" (incluye instal. accesorios)</v>
          </cell>
          <cell r="D147" t="str">
            <v>m</v>
          </cell>
        </row>
        <row r="148">
          <cell r="B148">
            <v>8.0039999999999996</v>
          </cell>
          <cell r="C148" t="str">
            <v>Suministro e instal. tubería PVC unión mecánica para acueductos -Presión Trabajo 200PSI- 4" (incluye instal. accesorios)</v>
          </cell>
          <cell r="D148" t="str">
            <v>m</v>
          </cell>
        </row>
        <row r="149">
          <cell r="B149">
            <v>8.0050000000000008</v>
          </cell>
          <cell r="C149" t="str">
            <v>Suministro e instal. tubería PVC unión mecánica para acueductos -Presión Trabajo 200PSI- 6" (incluye instal. accesorios)</v>
          </cell>
          <cell r="D149" t="str">
            <v>m</v>
          </cell>
        </row>
        <row r="150">
          <cell r="B150">
            <v>8.0060000000000002</v>
          </cell>
          <cell r="C150" t="str">
            <v>Suministro e instal. tubería PVC unión mecánica para acueductos -Presión Trabajo 200PSI- 8" (incluye instal. accesorios)</v>
          </cell>
          <cell r="D150" t="str">
            <v>m</v>
          </cell>
        </row>
        <row r="151">
          <cell r="B151">
            <v>8.0069999999999997</v>
          </cell>
          <cell r="C151" t="str">
            <v>Suministro e instal. tubería PVC unión mecánica para acueductos -Presión Trabajo 200PSI- 10" (incluye instal accesorios)</v>
          </cell>
          <cell r="D151" t="str">
            <v>m</v>
          </cell>
        </row>
        <row r="152">
          <cell r="B152">
            <v>8.0079999999999991</v>
          </cell>
          <cell r="C152" t="str">
            <v>Suministro e instal. tubería PVC unión mecánica para acueductos -Presión Trabajo 200PSI- 12" (incluye instal accesorios)</v>
          </cell>
          <cell r="D152" t="str">
            <v>m</v>
          </cell>
        </row>
        <row r="153">
          <cell r="B153">
            <v>8.0090000000000003</v>
          </cell>
          <cell r="C153" t="str">
            <v>Suministro e instal. tubería PVC unión mecánica para acueductos -Presión Trabajo 200PSI- 14" (incluye instal accesorios)</v>
          </cell>
          <cell r="D153" t="str">
            <v>m</v>
          </cell>
        </row>
        <row r="154">
          <cell r="B154">
            <v>8.01</v>
          </cell>
          <cell r="C154" t="str">
            <v>Suministro e instal. tubería PVC unión mecánica para acueductos -Presión Trabajo 200PSI- 16" (incluye instal accesorios)</v>
          </cell>
          <cell r="D154" t="str">
            <v>m</v>
          </cell>
        </row>
        <row r="155">
          <cell r="B155">
            <v>8.0109999999999992</v>
          </cell>
          <cell r="C155" t="str">
            <v>Suministro e instal. tubería PVC unión mecánica para acueductos -Presión Trabajo 200PSI- 18" (incluye instal accesorios)</v>
          </cell>
          <cell r="D155" t="str">
            <v>m</v>
          </cell>
        </row>
        <row r="156">
          <cell r="B156">
            <v>8.0120000000000005</v>
          </cell>
          <cell r="C156" t="str">
            <v>Suministro e instal. tubería PVC unión mecánica para acueductos -Presión Trabajo 200PSI- 20" (incluye instal accesorios)</v>
          </cell>
          <cell r="D156" t="str">
            <v>m</v>
          </cell>
        </row>
        <row r="157">
          <cell r="B157">
            <v>8.0129999999999999</v>
          </cell>
          <cell r="C157" t="str">
            <v>Suministro e instal. tubería PVC unión mecánica para acueductos -Presión Trabajo 160PSI- 2" (incluye instal. accesorios)</v>
          </cell>
          <cell r="D157" t="str">
            <v>m</v>
          </cell>
        </row>
        <row r="158">
          <cell r="B158">
            <v>8.0139999999999993</v>
          </cell>
          <cell r="C158" t="str">
            <v>Suministro e instal. tubería PVC unión mecánica para acueductos -Presión Trabajo 160PSI- 2 1/2" (incluye instal. acces.)</v>
          </cell>
          <cell r="D158" t="str">
            <v>m</v>
          </cell>
        </row>
        <row r="159">
          <cell r="B159">
            <v>8.0150000000000006</v>
          </cell>
          <cell r="C159" t="str">
            <v>Suministro e instal. tubería PVC unión mecánica para acueductos -Presión Trabajo 160PSI- 3" (incluye instal. accesorios)</v>
          </cell>
          <cell r="D159" t="str">
            <v>m</v>
          </cell>
        </row>
        <row r="160">
          <cell r="B160">
            <v>8.016</v>
          </cell>
          <cell r="C160" t="str">
            <v>Suministro e instal. tubería PVC unión mecánica para acueductos -Presión Trabajo 160PSI- 4" (incluye instal. accesorios)</v>
          </cell>
          <cell r="D160" t="str">
            <v>m</v>
          </cell>
        </row>
        <row r="161">
          <cell r="B161">
            <v>8.0169999999999995</v>
          </cell>
          <cell r="C161" t="str">
            <v>Suministro e instal. tubería PVC unión mecánica para acueductos -Presión Trabajo 160PSI- 6" (incluye instal. accesorios)</v>
          </cell>
          <cell r="D161" t="str">
            <v>m</v>
          </cell>
        </row>
        <row r="162">
          <cell r="B162">
            <v>8.0180000000000007</v>
          </cell>
          <cell r="C162" t="str">
            <v>Suministro e instal. tubería PVC unión mecánica para acueductos -Presión Trabajo 160PSI- 8" (incluye instal. accesorios)</v>
          </cell>
          <cell r="D162" t="str">
            <v>m</v>
          </cell>
        </row>
        <row r="163">
          <cell r="B163">
            <v>8.0190000000000001</v>
          </cell>
          <cell r="C163" t="str">
            <v>Suministro e instal. tubería PVC unión mecánica para acueductos -Presión Trabajo 160PSI- 10" (incluye instal accesorios)</v>
          </cell>
          <cell r="D163" t="str">
            <v>m</v>
          </cell>
        </row>
        <row r="164">
          <cell r="B164">
            <v>8.02</v>
          </cell>
          <cell r="C164" t="str">
            <v>Suministro e instal. tubería PVC unión mecánica para acueductos -Presión Trabajo 160PSI- 12" (incluye instal accesorios)</v>
          </cell>
          <cell r="D164" t="str">
            <v>m</v>
          </cell>
        </row>
        <row r="165">
          <cell r="B165">
            <v>8.0210000000000008</v>
          </cell>
          <cell r="C165" t="str">
            <v>Suministro e instal. tubería PVC unión mecánica para acueductos -Presión Trabajo 160PSI- 14" (incluye instal accesorios)</v>
          </cell>
          <cell r="D165" t="str">
            <v>m</v>
          </cell>
        </row>
        <row r="166">
          <cell r="B166">
            <v>8.0220000000000002</v>
          </cell>
          <cell r="C166" t="str">
            <v>Suministro e instal. tubería PVC unión mecánica para acueductos -Presión Trabajo 160PSI- 16" (incluye instal accesorios</v>
          </cell>
          <cell r="D166" t="str">
            <v>m</v>
          </cell>
        </row>
        <row r="167">
          <cell r="B167">
            <v>8.0229999999999997</v>
          </cell>
          <cell r="C167" t="str">
            <v>Suministro e instal. tubería PVC unión mecánica para acueductos -Presión Trabajo 160PSI- 18" (incluye instal accesorios)</v>
          </cell>
          <cell r="D167" t="str">
            <v>m</v>
          </cell>
        </row>
        <row r="168">
          <cell r="B168">
            <v>8.0239999999999991</v>
          </cell>
          <cell r="C168" t="str">
            <v>Suministro e instal. tubería PVC unión mecánica para acueductos -Presión Trabajo 160PSI- 20" (incluye instal accesorios)</v>
          </cell>
          <cell r="D168" t="str">
            <v>m</v>
          </cell>
        </row>
        <row r="169">
          <cell r="B169">
            <v>8.0250000000000004</v>
          </cell>
          <cell r="C169" t="str">
            <v>Suministro e instal. tubería PVC unión mecánica para acueductos -Presión Trabajo 125PSI- 3" (incluye instal. accesorios)</v>
          </cell>
          <cell r="D169" t="str">
            <v>m</v>
          </cell>
        </row>
        <row r="170">
          <cell r="B170">
            <v>8.0259999999999998</v>
          </cell>
          <cell r="C170" t="str">
            <v>Suministro e instal. tubería PVC unión mecánica para acueductos -Presión Trabajo 125PSI- 4" (incluye instal. accesorios)</v>
          </cell>
          <cell r="D170" t="str">
            <v>m</v>
          </cell>
        </row>
        <row r="171">
          <cell r="B171">
            <v>8.0269999999999992</v>
          </cell>
          <cell r="C171" t="str">
            <v>Suministro e instal. tubería PVC unión mecánica para acueductos -Presión Trabajo 125PSI- 6" (incluye instal. accesorios)</v>
          </cell>
          <cell r="D171" t="str">
            <v>m</v>
          </cell>
        </row>
        <row r="172">
          <cell r="B172">
            <v>8.0280000000000005</v>
          </cell>
          <cell r="C172" t="str">
            <v>Suministro e instal. tubería PVC unión mecánica para acueductos -Presión Trabajo 125PSI- 8" (incluye instal. accesorios)</v>
          </cell>
          <cell r="D172" t="str">
            <v>m</v>
          </cell>
        </row>
        <row r="173">
          <cell r="B173">
            <v>8.0289999999999999</v>
          </cell>
          <cell r="C173" t="str">
            <v>Suministro e instal. tubería PVC unión mecánica para acueductos -Presión Trabajo 125PSI- 10" (incluye instal accesorios)</v>
          </cell>
          <cell r="D173" t="str">
            <v>m</v>
          </cell>
        </row>
        <row r="174">
          <cell r="B174">
            <v>8.0299999999999994</v>
          </cell>
          <cell r="C174" t="str">
            <v>Suministro e instal. tubería PVC unión mecánica para acueductos -Presión Trabajo 125PSI- 12" (incluye instal accesorios)</v>
          </cell>
          <cell r="D174" t="str">
            <v>m</v>
          </cell>
        </row>
        <row r="175">
          <cell r="B175">
            <v>8.0310000000000006</v>
          </cell>
          <cell r="C175" t="str">
            <v>Suministro e instal. tubería PVC unión mecánica para acueductos -Presión Trabajo 125PSI- 14" (incluye instal accesorios)</v>
          </cell>
          <cell r="D175" t="str">
            <v>m</v>
          </cell>
        </row>
        <row r="176">
          <cell r="B176">
            <v>8.032</v>
          </cell>
          <cell r="C176" t="str">
            <v>Suministro e instal. tubería PVC unión mecánica para acueductos -Presión Trabajo 125PSI- 16" (incluye instal accesorios)</v>
          </cell>
          <cell r="D176" t="str">
            <v>m</v>
          </cell>
        </row>
        <row r="177">
          <cell r="B177">
            <v>8.0329999999999995</v>
          </cell>
          <cell r="C177" t="str">
            <v>Suministro e instal. tubería PVC unión mecánica para acueductos -Presión Trabajo 125PSI- 18" (incluye instal accesorios)</v>
          </cell>
          <cell r="D177" t="str">
            <v>m</v>
          </cell>
        </row>
        <row r="178">
          <cell r="B178">
            <v>8.0340000000000007</v>
          </cell>
          <cell r="C178" t="str">
            <v>Suministro e instal. tubería PVC unión mecánica para acueductos -Presión Trabajo 125PSI- 20" (incluye instal accesorios)</v>
          </cell>
          <cell r="D178" t="str">
            <v>m</v>
          </cell>
        </row>
        <row r="179">
          <cell r="B179">
            <v>8.0350000000000001</v>
          </cell>
          <cell r="C179" t="str">
            <v>Suministro e instal. tubería PVC unión mecánica para acueductos -Presión Trabajo 100PSI- 4" (incluye instal. accesorios)</v>
          </cell>
          <cell r="D179" t="str">
            <v>m</v>
          </cell>
        </row>
        <row r="180">
          <cell r="B180">
            <v>8.0359999999999996</v>
          </cell>
          <cell r="C180" t="str">
            <v>Suministro e instal. tubería PVC unión mecánica para acueductos -Presión Trabajo 100PSI- 6" (incluye instal. accesorios)</v>
          </cell>
          <cell r="D180" t="str">
            <v>m</v>
          </cell>
        </row>
        <row r="181">
          <cell r="B181">
            <v>8.0370000000000008</v>
          </cell>
          <cell r="C181" t="str">
            <v>Suministro e instal. tubería PVC unión mecánica para acueductos -Presión Trabajo 100PSI- 8" (incluye instal. accesorios)</v>
          </cell>
          <cell r="D181" t="str">
            <v>m</v>
          </cell>
        </row>
        <row r="182">
          <cell r="B182">
            <v>8.0380000000000003</v>
          </cell>
          <cell r="C182" t="str">
            <v>Suministro e instal. tubería PVC unión mecánica para acueductos -Presión Trabajo 100PSI- 10" (incluye instal accesorios)</v>
          </cell>
          <cell r="D182" t="str">
            <v>m</v>
          </cell>
        </row>
        <row r="183">
          <cell r="B183">
            <v>8.0389999999999997</v>
          </cell>
          <cell r="C183" t="str">
            <v>Suministro e instal. tubería PVC unión mecánica para acueductos -Presión Trabajo 100PSI- 12" (incluye instal accesorios)</v>
          </cell>
          <cell r="D183" t="str">
            <v>m</v>
          </cell>
        </row>
        <row r="184">
          <cell r="B184">
            <v>8.0399999999999991</v>
          </cell>
          <cell r="C184" t="str">
            <v>Suministro e instal. tubería PVC unión mecánica para acueductos -Presión Trabajo 100PSI- 14" (incluye instal accesorios)</v>
          </cell>
          <cell r="D184" t="str">
            <v>m</v>
          </cell>
        </row>
        <row r="185">
          <cell r="B185">
            <v>8.0410000000000004</v>
          </cell>
          <cell r="C185" t="str">
            <v>Suministro e instal. tubería PVC unión mecánica para acueductos -Presión Trabajo 100PSI- 16" (incluye instal accesorios)</v>
          </cell>
          <cell r="D185" t="str">
            <v>m</v>
          </cell>
        </row>
        <row r="186">
          <cell r="B186">
            <v>8.0419999999999998</v>
          </cell>
          <cell r="C186" t="str">
            <v>Suministro e instal. tubería PVC unión mecánica para acueductos -Presión Trabajo 100PSI- 18" (incluye instal accesorios)</v>
          </cell>
          <cell r="D186" t="str">
            <v>m</v>
          </cell>
        </row>
        <row r="187">
          <cell r="B187">
            <v>8.0429999999999993</v>
          </cell>
          <cell r="C187" t="str">
            <v>Suministro e instal. tubería PVC unión mecánica para acueductos -Presión Trabajo 100PSI- 20" (incluye instal accesorios)</v>
          </cell>
          <cell r="D187" t="str">
            <v>m</v>
          </cell>
        </row>
        <row r="188">
          <cell r="B188">
            <v>8.0440000000000005</v>
          </cell>
          <cell r="C188" t="str">
            <v>Suministro e instal. tubería PVC extremos lisos para acueductos -Presión Trab. 500PSI- 1/2" (Inc. unión e instal acces.)</v>
          </cell>
          <cell r="D188" t="str">
            <v>m</v>
          </cell>
        </row>
        <row r="189">
          <cell r="B189">
            <v>8.0449999999999999</v>
          </cell>
          <cell r="C189" t="str">
            <v>Suministro e instal. tubería PVC extremos lisos para acueductos -Presión Trab. 400PSI- 3/4" (Inc. unión e instal acces.)</v>
          </cell>
          <cell r="D189" t="str">
            <v>m</v>
          </cell>
        </row>
        <row r="190">
          <cell r="B190">
            <v>8.0459999999999994</v>
          </cell>
          <cell r="C190" t="str">
            <v>Suministro e instal. tubería PVC extremos lisos para acueductos -Presión Trab. 315PSI- 1/2" (Inc. unión e instal acces.)</v>
          </cell>
          <cell r="D190" t="str">
            <v>m</v>
          </cell>
        </row>
        <row r="191">
          <cell r="B191">
            <v>8.0470000000000006</v>
          </cell>
          <cell r="C191" t="str">
            <v>Suministro e instal. tubería PVC extremos lisos para acueductos -Presión Trab. 315PSI- 1" (Inc. unión e instal acces.)</v>
          </cell>
          <cell r="D191" t="str">
            <v>m</v>
          </cell>
        </row>
        <row r="192">
          <cell r="B192">
            <v>8.048</v>
          </cell>
          <cell r="C192" t="str">
            <v>Suministro e instal. tubería PVC extremos lisos para acueductos -Presión Trab. 200PSI- 3/4" (Inc. unión e instal acces.)</v>
          </cell>
          <cell r="D192" t="str">
            <v>m</v>
          </cell>
        </row>
        <row r="193">
          <cell r="B193">
            <v>8.0489999999999995</v>
          </cell>
          <cell r="C193" t="str">
            <v>Suministro e instal. tubería PVC extremos lisos para acueductos -Presión Trab. 200PSI- 1" (Inc. unión e instal acces.)</v>
          </cell>
          <cell r="D193" t="str">
            <v>m</v>
          </cell>
        </row>
        <row r="194">
          <cell r="B194">
            <v>8.0500000000000007</v>
          </cell>
          <cell r="C194" t="str">
            <v>Suministro e instal. tubería PVC extremos lisos para acueducto -Presión Trab. 200PSI- 1 1/4" (Inc. unión e instal acces)</v>
          </cell>
          <cell r="D194" t="str">
            <v>m</v>
          </cell>
        </row>
        <row r="195">
          <cell r="B195">
            <v>8.0510000000000002</v>
          </cell>
          <cell r="C195" t="str">
            <v>Suministro e instal. tubería PVC extremos lisos para acueducto -Presión Trab. 200PSI- 1 1/2" (Inc. unión e instal acces)</v>
          </cell>
          <cell r="D195" t="str">
            <v>m</v>
          </cell>
        </row>
        <row r="196">
          <cell r="B196">
            <v>8.0519999999999996</v>
          </cell>
          <cell r="C196" t="str">
            <v>Suministro e instal. tubería PVC extremos lisos para acueductos -Presión Trab. 200PSI- 2" (Inc. unión e instal acces.)</v>
          </cell>
          <cell r="D196" t="str">
            <v>m</v>
          </cell>
        </row>
        <row r="197">
          <cell r="B197">
            <v>8.0530000000000008</v>
          </cell>
          <cell r="C197" t="str">
            <v>Suministro e instal. tubería PVC extremos lisos para acueducto -Presión Trab. 200PSI- 2 1/2" (Inc. unión e instal acces)</v>
          </cell>
          <cell r="D197" t="str">
            <v>m</v>
          </cell>
        </row>
        <row r="198">
          <cell r="B198">
            <v>8.0540000000000003</v>
          </cell>
          <cell r="C198" t="str">
            <v>Suministro e instal. tubería PVC extremos lisos para acueductos -Presión Trab. 200PSI- 3" (Inc. unión e instal acces.)</v>
          </cell>
          <cell r="D198" t="str">
            <v>m</v>
          </cell>
        </row>
        <row r="199">
          <cell r="B199">
            <v>8.0549999999999997</v>
          </cell>
          <cell r="C199" t="str">
            <v>Suministro e instal. tubería PVC extremos lisos para acueductos -Presión Trab. 200PSI- 4" (Inc. unión e instal acces.)</v>
          </cell>
          <cell r="D199" t="str">
            <v>m</v>
          </cell>
        </row>
        <row r="200">
          <cell r="B200">
            <v>8.0559999999999992</v>
          </cell>
          <cell r="C200" t="str">
            <v>Suministro e instal. tubería PVC extremos lisos para acueductos -Presión Trab. 160PSI- 2" (Inc. unión e instal acces.)</v>
          </cell>
          <cell r="D200" t="str">
            <v>m</v>
          </cell>
        </row>
        <row r="201">
          <cell r="B201">
            <v>8.0570000000000004</v>
          </cell>
          <cell r="C201" t="str">
            <v>Suministro e instal. tubería PVC extremos lisos para acueducto -Presión Trab. 160PSI- 2 1/2" (Inc. unión e instal acces)</v>
          </cell>
          <cell r="D201" t="str">
            <v>m</v>
          </cell>
        </row>
        <row r="202">
          <cell r="B202">
            <v>8.0579999999999998</v>
          </cell>
          <cell r="C202" t="str">
            <v>Suministro e instal. tubería PVC extremos lisos para acueductos -Presión Trab. 160PSI- 3" (Inc. unión e instal acces.)</v>
          </cell>
          <cell r="D202" t="str">
            <v>m</v>
          </cell>
        </row>
        <row r="203">
          <cell r="B203">
            <v>8.0589999999999993</v>
          </cell>
          <cell r="C203" t="str">
            <v>Suministro e instal. tubería PVC extremos lisos para acueductos -Presión Trab. 160PSI- 4" (Inc. unión e instal acces.)</v>
          </cell>
          <cell r="D203" t="str">
            <v>m</v>
          </cell>
        </row>
        <row r="204">
          <cell r="B204">
            <v>8.06</v>
          </cell>
          <cell r="C204" t="str">
            <v>Suministro e instal. tubería PVC extremos lisos para acueductos -Presión Trab. 125PSI- 3" (Inc. unión e instal acces.)</v>
          </cell>
          <cell r="D204" t="str">
            <v>m</v>
          </cell>
        </row>
        <row r="205">
          <cell r="B205">
            <v>8.0609999999999999</v>
          </cell>
          <cell r="C205" t="str">
            <v>Suministro e instal. tubería PVC extremos lisos para acueductos -Presión Trab. 125PSI- 4" (Inc. unión e instal acces.)</v>
          </cell>
          <cell r="D205" t="str">
            <v>m</v>
          </cell>
        </row>
        <row r="206">
          <cell r="B206">
            <v>8.0619999999999994</v>
          </cell>
          <cell r="C206" t="str">
            <v>Suministro e instal. tubería PVC extremos lisos para acueductos -Presión Trab. 100PSI- 4" (Inc. unión e instal acces.)</v>
          </cell>
          <cell r="D206" t="str">
            <v>m</v>
          </cell>
        </row>
        <row r="207">
          <cell r="B207">
            <v>8.0630000000000006</v>
          </cell>
          <cell r="C207" t="str">
            <v>Codo Gran Radio 90° PVC -Presión Trabajo 200PSI- extremos unión mecanica x liso (2")</v>
          </cell>
          <cell r="D207" t="str">
            <v>un</v>
          </cell>
        </row>
        <row r="208">
          <cell r="B208">
            <v>8.0640000000000001</v>
          </cell>
          <cell r="C208" t="str">
            <v>Codo Gran Radio 90° PVC -Presión Trabajo 200PSI- extremos unión mecanica x liso (2 1/2")</v>
          </cell>
          <cell r="D208" t="str">
            <v>un</v>
          </cell>
        </row>
        <row r="209">
          <cell r="B209">
            <v>8.0649999999999995</v>
          </cell>
          <cell r="C209" t="str">
            <v>Codo Gran Radio 90° PVC -Presión Trabajo 200PSI- extremos unión mecanica x liso (3")</v>
          </cell>
          <cell r="D209" t="str">
            <v>un</v>
          </cell>
        </row>
        <row r="210">
          <cell r="B210">
            <v>8.0660000000000007</v>
          </cell>
          <cell r="C210" t="str">
            <v>Codo Gran Radio 90° PVC -Presión Trabajo 200PSI- extremos unión mecanica x liso (4")</v>
          </cell>
          <cell r="D210" t="str">
            <v>un</v>
          </cell>
        </row>
        <row r="211">
          <cell r="B211">
            <v>8.0670000000000002</v>
          </cell>
          <cell r="C211" t="str">
            <v>Codo Gran Radio 90° PVC -Presión Trabajo 200PSI- extremos unión mecanica x liso (6")</v>
          </cell>
          <cell r="D211" t="str">
            <v>un</v>
          </cell>
        </row>
        <row r="212">
          <cell r="B212">
            <v>8.0679999999999996</v>
          </cell>
          <cell r="C212" t="str">
            <v>Codo Gran Radio 90° PVC -Presión Trabajo 200PSI- 
extremos unión mecanica x liso (8")</v>
          </cell>
          <cell r="D212" t="str">
            <v>un</v>
          </cell>
        </row>
        <row r="213">
          <cell r="B213">
            <v>8.0690000000000008</v>
          </cell>
          <cell r="C213" t="str">
            <v>Codo Gran Radio 90° PVC -Presión Trabajo 200PSI- extremos unión mecanica x liso (10")</v>
          </cell>
          <cell r="D213" t="str">
            <v>un</v>
          </cell>
        </row>
        <row r="214">
          <cell r="B214">
            <v>8.07</v>
          </cell>
          <cell r="C214" t="str">
            <v>Codo Gran Radio 90° PVC -Presión Trabajo 200PSI- extremos unión mecanica x liso (12")</v>
          </cell>
          <cell r="D214" t="str">
            <v>un</v>
          </cell>
        </row>
        <row r="215">
          <cell r="B215">
            <v>8.0709999999999997</v>
          </cell>
          <cell r="C215" t="str">
            <v>Codo Gran Radio 45° PVC -Presión Trabajo 200PSI- extremos unión mecanica x liso (2")</v>
          </cell>
          <cell r="D215" t="str">
            <v>un</v>
          </cell>
        </row>
        <row r="216">
          <cell r="B216">
            <v>8.0719999999999992</v>
          </cell>
          <cell r="C216" t="str">
            <v>Codo Gran Radio 45° PVC -Presión Trabajo 200PSI- extremos unión mecanica x liso (2 1/2")</v>
          </cell>
          <cell r="D216" t="str">
            <v>un</v>
          </cell>
        </row>
        <row r="217">
          <cell r="B217">
            <v>8.0730000000000004</v>
          </cell>
          <cell r="C217" t="str">
            <v>Codo Gran Radio 45° PVC -Presión Trabajo 200PSI- extremos unión mecanica x liso (3")</v>
          </cell>
          <cell r="D217" t="str">
            <v>un</v>
          </cell>
        </row>
        <row r="218">
          <cell r="B218">
            <v>8.0739999999999998</v>
          </cell>
          <cell r="C218" t="str">
            <v>Codo Gran Radio 45° PVC -Presión Trabajo 200PSI- extremos unión mecanica x liso (4")</v>
          </cell>
          <cell r="D218" t="str">
            <v>un</v>
          </cell>
        </row>
        <row r="219">
          <cell r="B219">
            <v>8.0749999999999993</v>
          </cell>
          <cell r="C219" t="str">
            <v>Codo Gran Radio 45° PVC -Presión Trabajo 200PSI- extremos unión mecanica x liso (6")</v>
          </cell>
          <cell r="D219" t="str">
            <v>un</v>
          </cell>
        </row>
        <row r="220">
          <cell r="B220">
            <v>8.0760000000000005</v>
          </cell>
          <cell r="C220" t="str">
            <v>Codo Gran Radio 45° PVC -Presión Trabajo 200PSI- extremos unión mecanica x liso (8")</v>
          </cell>
          <cell r="D220" t="str">
            <v>un</v>
          </cell>
        </row>
        <row r="221">
          <cell r="B221">
            <v>8.077</v>
          </cell>
          <cell r="C221" t="str">
            <v>Codo Gran Radio 45° PVC -Presión Trabajo 200PSI- extremos unión mecanica x liso (10")</v>
          </cell>
          <cell r="D221" t="str">
            <v>un</v>
          </cell>
        </row>
        <row r="222">
          <cell r="B222">
            <v>8.0779999999999994</v>
          </cell>
          <cell r="C222" t="str">
            <v>Codo Gran Radio 45° PVC -Presión Trabajo 200PSI- extremos unión mecanica x liso (12")</v>
          </cell>
          <cell r="D222" t="str">
            <v>un</v>
          </cell>
        </row>
        <row r="223">
          <cell r="B223">
            <v>8.0790000000000006</v>
          </cell>
          <cell r="C223" t="str">
            <v>Codo Gran Radio 22.5° PVC -Presión Trabajo 200PSI- extremos unión mecanica x liso (2")</v>
          </cell>
          <cell r="D223" t="str">
            <v>un</v>
          </cell>
        </row>
        <row r="224">
          <cell r="B224">
            <v>8.08</v>
          </cell>
          <cell r="C224" t="str">
            <v>Codo Gran Radio 22.5° PVC -Presión Trabajo 200PSI- extremos unión mecanica x liso (2 1/2")</v>
          </cell>
          <cell r="D224" t="str">
            <v>un</v>
          </cell>
        </row>
        <row r="225">
          <cell r="B225">
            <v>8.0809999999999995</v>
          </cell>
          <cell r="C225" t="str">
            <v>Codo Gran Radio 22.5° PVC -Presión Trabajo 200PSI- extremos unión mecanica x liso (3")</v>
          </cell>
          <cell r="D225" t="str">
            <v>un</v>
          </cell>
        </row>
        <row r="226">
          <cell r="B226">
            <v>8.0820000000000007</v>
          </cell>
          <cell r="C226" t="str">
            <v>Codo Gran Radio 22.5° PVC -Presión Trabajo 200PSI- extremos unión mecanica x liso (4")</v>
          </cell>
          <cell r="D226" t="str">
            <v>un</v>
          </cell>
        </row>
        <row r="227">
          <cell r="B227">
            <v>8.0830000000000002</v>
          </cell>
          <cell r="C227" t="str">
            <v>Codo Gran Radio 22.5° PVC -Presión Trabajo 200PSI- extremos unión mecanica x liso (6")</v>
          </cell>
          <cell r="D227" t="str">
            <v>un</v>
          </cell>
        </row>
        <row r="228">
          <cell r="B228">
            <v>8.0839999999999996</v>
          </cell>
          <cell r="C228" t="str">
            <v>Codo Gran Radio 22.5° PVC -Presión Trabajo 200PSI- extremos unión mecanica x liso (8")</v>
          </cell>
          <cell r="D228" t="str">
            <v>un</v>
          </cell>
        </row>
        <row r="229">
          <cell r="B229">
            <v>8.0850000000000009</v>
          </cell>
          <cell r="C229" t="str">
            <v>Codo Gran Radio 22.5° PVC -Presión Trabajo 200PSI- extremos unión mecanica x liso (10")</v>
          </cell>
          <cell r="D229" t="str">
            <v>un</v>
          </cell>
        </row>
        <row r="230">
          <cell r="B230">
            <v>8.0860000000000003</v>
          </cell>
          <cell r="C230" t="str">
            <v>Codo Gran Radio 22.5° PVC -Presión Trabajo 200PSI- extremos unión mecanica x liso (12")</v>
          </cell>
          <cell r="D230" t="str">
            <v>un</v>
          </cell>
        </row>
        <row r="231">
          <cell r="B231">
            <v>8.0869999999999997</v>
          </cell>
          <cell r="C231" t="str">
            <v>Codo Gran Radio 11.25° PVC -Presión Trabajo 200PSI- extremos unión mecanica x liso (2")</v>
          </cell>
          <cell r="D231" t="str">
            <v>un</v>
          </cell>
        </row>
        <row r="232">
          <cell r="B232">
            <v>8.0879999999999992</v>
          </cell>
          <cell r="C232" t="str">
            <v>Codo Gran Radio 11.25° PVC -Presión Trabajo 200PSI- extremos unión mecanica x liso (2 1/2")</v>
          </cell>
          <cell r="D232" t="str">
            <v>un</v>
          </cell>
        </row>
        <row r="233">
          <cell r="B233">
            <v>8.0890000000000004</v>
          </cell>
          <cell r="C233" t="str">
            <v>Codo Gran Radio 11.25° PVC -Presión Trabajo 200PSI- extremos unión mecanica x liso (3")</v>
          </cell>
          <cell r="D233" t="str">
            <v>un</v>
          </cell>
        </row>
        <row r="234">
          <cell r="B234">
            <v>8.09</v>
          </cell>
          <cell r="C234" t="str">
            <v>Codo Gran Radio 11.25° PVC -Presión Trabajo 200PSI- extremos unión mecanica x liso (4")</v>
          </cell>
          <cell r="D234" t="str">
            <v>un</v>
          </cell>
        </row>
        <row r="235">
          <cell r="B235">
            <v>8.0909999999999993</v>
          </cell>
          <cell r="C235" t="str">
            <v>Codo Gran Radio 11.25° PVC -Presión Trabajo 200PSI- extremos unión mecanica x liso (6")</v>
          </cell>
          <cell r="D235" t="str">
            <v>un</v>
          </cell>
        </row>
        <row r="236">
          <cell r="B236">
            <v>8.0920000000000005</v>
          </cell>
          <cell r="C236" t="str">
            <v>Codo Gran Radio 11.25° PVC -Presión Trabajo 200PSI- extremos unión mecanica x liso (8")</v>
          </cell>
          <cell r="D236" t="str">
            <v>un</v>
          </cell>
        </row>
        <row r="237">
          <cell r="B237">
            <v>8.093</v>
          </cell>
          <cell r="C237" t="str">
            <v>Codo Gran Radio 11.25° PVC -Presión Trabajo 200PSI- extremos unión mecanica x liso (10")</v>
          </cell>
          <cell r="D237" t="str">
            <v>un</v>
          </cell>
        </row>
        <row r="238">
          <cell r="B238">
            <v>8.0939999999999994</v>
          </cell>
          <cell r="C238" t="str">
            <v>Codo Gran Radio 11.25° PVC -Presión Trabajo 200PSI- extremos unión mecanica x liso (12")</v>
          </cell>
          <cell r="D238" t="str">
            <v>un</v>
          </cell>
        </row>
        <row r="239">
          <cell r="B239">
            <v>8.0950000000000006</v>
          </cell>
          <cell r="C239" t="str">
            <v>Codo Radio Corto 90° PVC -Presión Trabajo 200PSI- extremos unión mecanica x liso (2")</v>
          </cell>
          <cell r="D239" t="str">
            <v>un</v>
          </cell>
        </row>
        <row r="240">
          <cell r="B240">
            <v>8.0960000000000001</v>
          </cell>
          <cell r="C240" t="str">
            <v>Codo Radio Corto 90° PVC -Presión Trabajo 200PSI- extremos unión mecanica x liso (3")</v>
          </cell>
          <cell r="D240" t="str">
            <v>un</v>
          </cell>
        </row>
        <row r="241">
          <cell r="B241">
            <v>8.0969999999999995</v>
          </cell>
          <cell r="C241" t="str">
            <v>Codo Radio Corto 90° PVC -Presión Trabajo 200PSI- extremos unión mecanica x liso (4")</v>
          </cell>
          <cell r="D241" t="str">
            <v>un</v>
          </cell>
        </row>
        <row r="242">
          <cell r="B242">
            <v>8.0980000000000008</v>
          </cell>
          <cell r="C242" t="str">
            <v>Codo Radio Corto 90° PVC -Presión Trabajo 200PSI- extremos unión mecanica x liso (6")</v>
          </cell>
          <cell r="D242" t="str">
            <v>un</v>
          </cell>
        </row>
        <row r="243">
          <cell r="B243">
            <v>8.0990000000000002</v>
          </cell>
          <cell r="C243" t="str">
            <v>Codo Radio Corto 90° PVC -Presión Trabajo 200PSI- extremos unión mecanica x liso (8")</v>
          </cell>
          <cell r="D243" t="str">
            <v>un</v>
          </cell>
        </row>
        <row r="244">
          <cell r="B244">
            <v>8.1</v>
          </cell>
          <cell r="C244" t="str">
            <v>Codo Radio Corto 45° PVC -Presión Trabajo 200PSI- extremos unión mecanica x liso (3")</v>
          </cell>
          <cell r="D244" t="str">
            <v>un</v>
          </cell>
        </row>
        <row r="245">
          <cell r="B245">
            <v>8.1010000000000009</v>
          </cell>
          <cell r="C245" t="str">
            <v>Codo Radio Corto 45° PVC -Presión Trabajo 200PSI- extremos unión mecanica x liso (4")</v>
          </cell>
          <cell r="D245" t="str">
            <v>un</v>
          </cell>
        </row>
        <row r="246">
          <cell r="B246">
            <v>8.1020000000000003</v>
          </cell>
          <cell r="C246" t="str">
            <v>Codo Radio Corto 45° PVC -Presión Trabajo 200PSI- extremos unión mecanica x liso (6")</v>
          </cell>
          <cell r="D246" t="str">
            <v>un</v>
          </cell>
        </row>
        <row r="247">
          <cell r="B247">
            <v>8.1029999999999998</v>
          </cell>
          <cell r="C247" t="str">
            <v>Codo Radio Corto 45° PVC -Presión Trabajo 200PSI- extremos unión mecanica x liso (8")</v>
          </cell>
          <cell r="D247" t="str">
            <v>un</v>
          </cell>
        </row>
        <row r="248">
          <cell r="B248">
            <v>8.1039999999999992</v>
          </cell>
          <cell r="C248" t="str">
            <v>Codo 90° en HD. -Presión Trabajo 250PSI- extremo lisos para PVC/AC (2")</v>
          </cell>
          <cell r="D248" t="str">
            <v>un</v>
          </cell>
        </row>
        <row r="249">
          <cell r="B249">
            <v>8.1050000000000004</v>
          </cell>
          <cell r="C249" t="str">
            <v>Codo 90° en HD. -Presión Trabajo 250PSI- extremo lisos para PVC/AC (3")</v>
          </cell>
          <cell r="D249" t="str">
            <v>un</v>
          </cell>
        </row>
        <row r="250">
          <cell r="B250">
            <v>8.1059999999999999</v>
          </cell>
          <cell r="C250" t="str">
            <v>Codo 90° en HD. -Presión Trabajo 250PSI- extremo lisos para PVC/AC (4")</v>
          </cell>
          <cell r="D250" t="str">
            <v>un</v>
          </cell>
        </row>
        <row r="251">
          <cell r="B251">
            <v>8.1069999999999993</v>
          </cell>
          <cell r="C251" t="str">
            <v>Codo 90° en HD. -Presión Trabajo 250PSI- extremo lisos para PVC/AC (6")</v>
          </cell>
          <cell r="D251" t="str">
            <v>un</v>
          </cell>
        </row>
        <row r="252">
          <cell r="B252">
            <v>8.1080000000000005</v>
          </cell>
          <cell r="C252" t="str">
            <v>Codo 90° en HD. -Presión Trabajo 250PSI- extremo lisos para PVC/AC (8")</v>
          </cell>
          <cell r="D252" t="str">
            <v>un</v>
          </cell>
        </row>
        <row r="253">
          <cell r="B253">
            <v>8.109</v>
          </cell>
          <cell r="C253" t="str">
            <v>Codo 90° en HD. -Presión Trabajo 250PSI- extremo lisos para PVC/AC (10")</v>
          </cell>
          <cell r="D253" t="str">
            <v>un</v>
          </cell>
        </row>
        <row r="254">
          <cell r="B254" t="str">
            <v>8,110</v>
          </cell>
          <cell r="C254" t="str">
            <v>Codo 90° en HD. -Presión Trabajo 250PSI- extremo lisos para PVC/AC (12")</v>
          </cell>
          <cell r="D254" t="str">
            <v>un</v>
          </cell>
        </row>
        <row r="255">
          <cell r="B255">
            <v>8.1110000000000007</v>
          </cell>
          <cell r="C255" t="str">
            <v>Codo 90° en HD. -Presión Trabajo 250PSI- extremo lisos para PVC/AC (14")</v>
          </cell>
          <cell r="D255" t="str">
            <v>un</v>
          </cell>
        </row>
        <row r="256">
          <cell r="B256">
            <v>8.1120000000000001</v>
          </cell>
          <cell r="C256" t="str">
            <v>Codo 90° en HD. -Presión Trabajo 250PSI- extremo lisos para PVC/AC (16")</v>
          </cell>
          <cell r="D256" t="str">
            <v>un</v>
          </cell>
        </row>
        <row r="257">
          <cell r="B257">
            <v>8.1129999999999995</v>
          </cell>
          <cell r="C257" t="str">
            <v>Codo 90° en HD. -Presión Trabajo 250PSI- extremo lisos para PVC/AC (18")</v>
          </cell>
          <cell r="D257" t="str">
            <v>un</v>
          </cell>
        </row>
        <row r="258">
          <cell r="B258">
            <v>8.1140000000000008</v>
          </cell>
          <cell r="C258" t="str">
            <v>Codo 90° en HD. -Presión Trabajo 250PSI- extremo lisos para PVC/AC (20")</v>
          </cell>
          <cell r="D258" t="str">
            <v>un</v>
          </cell>
        </row>
        <row r="259">
          <cell r="B259">
            <v>8.1150000000000002</v>
          </cell>
          <cell r="C259" t="str">
            <v>Codo 90° en HD. -Presión Trabajo 250PSI- extremo lisos para PVC/AC (24")</v>
          </cell>
          <cell r="D259" t="str">
            <v>un</v>
          </cell>
        </row>
        <row r="260">
          <cell r="B260">
            <v>8.1159999999999997</v>
          </cell>
          <cell r="C260" t="str">
            <v>Codo 45° en HD. -Presión Trabajo 250PSI- extremo lisos para PVC/AC (2")</v>
          </cell>
          <cell r="D260" t="str">
            <v>un</v>
          </cell>
        </row>
        <row r="261">
          <cell r="B261">
            <v>8.1170000000000009</v>
          </cell>
          <cell r="C261" t="str">
            <v>Codo 45° en HD. -Presión Trabajo 250PSI- extremo lisos para PVC/AC (3")</v>
          </cell>
          <cell r="D261" t="str">
            <v>un</v>
          </cell>
        </row>
        <row r="262">
          <cell r="B262">
            <v>8.1180000000000003</v>
          </cell>
          <cell r="C262" t="str">
            <v>Codo 45° en HD. -Presión Trabajo 250PSI- extremo lisos para PVC/AC (4")</v>
          </cell>
          <cell r="D262" t="str">
            <v>un</v>
          </cell>
        </row>
        <row r="263">
          <cell r="B263">
            <v>8.1189999999999998</v>
          </cell>
          <cell r="C263" t="str">
            <v>Codo 45° en HD. -Presión Trabajo 250PSI- extremo lisos para PVC/AC (6")</v>
          </cell>
          <cell r="D263" t="str">
            <v>un</v>
          </cell>
        </row>
        <row r="264">
          <cell r="B264">
            <v>8.1199999999999992</v>
          </cell>
          <cell r="C264" t="str">
            <v>Codo 45° en HD. -Presión Trabajo 250PSI- extremo lisos para PVC/AC (8")</v>
          </cell>
          <cell r="D264" t="str">
            <v>un</v>
          </cell>
        </row>
        <row r="265">
          <cell r="B265">
            <v>8.1210000000000004</v>
          </cell>
          <cell r="C265" t="str">
            <v>Codo 45° en HD. -Presión Trabajo 250PSI- extremo lisos para PVC/AC (10")</v>
          </cell>
          <cell r="D265" t="str">
            <v>un</v>
          </cell>
        </row>
        <row r="266">
          <cell r="B266">
            <v>8.1219999999999999</v>
          </cell>
          <cell r="C266" t="str">
            <v>Codo 45° en HD. -Presión Trabajo 250PSI- extremo lisos para PVC/AC (12")</v>
          </cell>
          <cell r="D266" t="str">
            <v>un</v>
          </cell>
        </row>
        <row r="267">
          <cell r="B267">
            <v>8.1229999999999993</v>
          </cell>
          <cell r="C267" t="str">
            <v>Codo 45° en HD. -Presión Trabajo 250PSI- extremo lisos para PVC/AC (14")</v>
          </cell>
          <cell r="D267" t="str">
            <v>un</v>
          </cell>
        </row>
        <row r="268">
          <cell r="B268">
            <v>8.1240000000000006</v>
          </cell>
          <cell r="C268" t="str">
            <v>Codo 45° en HD. -Presión Trabajo 250PSI- extremo lisos para PVC/AC (16")</v>
          </cell>
          <cell r="D268" t="str">
            <v>un</v>
          </cell>
        </row>
        <row r="269">
          <cell r="B269">
            <v>8.125</v>
          </cell>
          <cell r="C269" t="str">
            <v>Codo 45° en HD. -Presión Trabajo 250PSI- extremo lisos para PVC/AC (18")</v>
          </cell>
          <cell r="D269" t="str">
            <v>un</v>
          </cell>
        </row>
        <row r="270">
          <cell r="B270">
            <v>8.1259999999999994</v>
          </cell>
          <cell r="C270" t="str">
            <v>Codo 45° en HD. -Presión Trabajo 250PSI- extremo lisos para PVC/AC (20")</v>
          </cell>
          <cell r="D270" t="str">
            <v>un</v>
          </cell>
        </row>
        <row r="271">
          <cell r="B271">
            <v>8.1270000000000007</v>
          </cell>
          <cell r="C271" t="str">
            <v>Codo 45° en HD. -Presión Trabajo 250PSI- extremo lisos para PVC/AC (24")</v>
          </cell>
          <cell r="D271" t="str">
            <v>un</v>
          </cell>
        </row>
        <row r="272">
          <cell r="B272">
            <v>8.1280000000000001</v>
          </cell>
          <cell r="C272" t="str">
            <v>Codo 22.5° en HD. -Presión Trabajo 250PSI- extremo lisos para PVC/AC (2")</v>
          </cell>
          <cell r="D272" t="str">
            <v>un</v>
          </cell>
        </row>
        <row r="273">
          <cell r="B273">
            <v>8.1289999999999996</v>
          </cell>
          <cell r="C273" t="str">
            <v>Codo 22.5° en HD. -Presión Trabajo 250PSI- extremo lisos para PVC/AC (3")</v>
          </cell>
          <cell r="D273" t="str">
            <v>un</v>
          </cell>
        </row>
        <row r="274">
          <cell r="B274">
            <v>8.1300000000000008</v>
          </cell>
          <cell r="C274" t="str">
            <v>Codo 22.5° en HD. -Presión Trabajo 250PSI- extremo lisos para PVC/AC (4")</v>
          </cell>
          <cell r="D274" t="str">
            <v>un</v>
          </cell>
        </row>
        <row r="275">
          <cell r="B275">
            <v>8.1310000000000002</v>
          </cell>
          <cell r="C275" t="str">
            <v>Codo 22.5° en HD. -Presión Trabajo 250PSI- extremo lisos para PVC/AC (6")</v>
          </cell>
          <cell r="D275" t="str">
            <v>un</v>
          </cell>
        </row>
        <row r="276">
          <cell r="B276">
            <v>8.1319999999999997</v>
          </cell>
          <cell r="C276" t="str">
            <v>Codo 22.5° en HD. -Presión Trabajo 250PSI- extremo lisos para PVC/AC (8")</v>
          </cell>
          <cell r="D276" t="str">
            <v>un</v>
          </cell>
        </row>
        <row r="277">
          <cell r="B277">
            <v>8.1329999999999991</v>
          </cell>
          <cell r="C277" t="str">
            <v>Codo 22.5° en HD. -Presión Trabajo 250PSI- extremo lisos para PVC/AC (10")</v>
          </cell>
          <cell r="D277" t="str">
            <v>un</v>
          </cell>
        </row>
        <row r="278">
          <cell r="B278">
            <v>8.1340000000000003</v>
          </cell>
          <cell r="C278" t="str">
            <v>Codo 22.5° en HD. -Presión Trabajo 250PSI- extremo lisos para PVC/AC (12")</v>
          </cell>
          <cell r="D278" t="str">
            <v>un</v>
          </cell>
        </row>
        <row r="279">
          <cell r="B279">
            <v>8.1349999999999998</v>
          </cell>
          <cell r="C279" t="str">
            <v>Codo 22.5° en HD. -Presión Trabajo 250PSI- extremo lisos para PVC/AC (14")</v>
          </cell>
          <cell r="D279" t="str">
            <v>un</v>
          </cell>
        </row>
        <row r="280">
          <cell r="B280">
            <v>8.1359999999999992</v>
          </cell>
          <cell r="C280" t="str">
            <v>Codo 22.5° en HD. -Presión Trabajo 250PSI- extremo lisos para PVC/AC (16")</v>
          </cell>
          <cell r="D280" t="str">
            <v>un</v>
          </cell>
        </row>
        <row r="281">
          <cell r="B281">
            <v>8.1370000000000005</v>
          </cell>
          <cell r="C281" t="str">
            <v>Codo 22.5° en HD. -Presión Trabajo 250PSI- extremo lisos para PVC/AC (18")</v>
          </cell>
          <cell r="D281" t="str">
            <v>un</v>
          </cell>
        </row>
        <row r="282">
          <cell r="B282">
            <v>8.1379999999999999</v>
          </cell>
          <cell r="C282" t="str">
            <v>Codo 22.5° en HD. -Presión Trabajo 250PSI- extremo lisos para PVC/AC (20")</v>
          </cell>
          <cell r="D282" t="str">
            <v>un</v>
          </cell>
        </row>
        <row r="283">
          <cell r="B283">
            <v>8.1389999999999993</v>
          </cell>
          <cell r="C283" t="str">
            <v>Codo 22.5° en HD. -Presión Trabajo 250PSI- extremo lisos para PVC/AC (24")</v>
          </cell>
          <cell r="D283" t="str">
            <v>un</v>
          </cell>
        </row>
        <row r="284">
          <cell r="B284">
            <v>8.14</v>
          </cell>
          <cell r="C284" t="str">
            <v>Codo 11.25° en HD. -Presión Trabajo 250PSI- extremo lisos para PVC/AC (2")</v>
          </cell>
          <cell r="D284" t="str">
            <v>un</v>
          </cell>
        </row>
        <row r="285">
          <cell r="B285">
            <v>8.141</v>
          </cell>
          <cell r="C285" t="str">
            <v>Codo 11.25° en HD. -Presión Trabajo 250PSI- extremo lisos para PVC/AC (3")</v>
          </cell>
          <cell r="D285" t="str">
            <v>un</v>
          </cell>
        </row>
        <row r="286">
          <cell r="B286">
            <v>8.1419999999999995</v>
          </cell>
          <cell r="C286" t="str">
            <v>Codo 11.25° en HD. -Presión Trabajo 250PSI- extremo lisos para PVC/AC (4")</v>
          </cell>
          <cell r="D286" t="str">
            <v>un</v>
          </cell>
        </row>
        <row r="287">
          <cell r="B287">
            <v>8.1430000000000007</v>
          </cell>
          <cell r="C287" t="str">
            <v>Codo 11.25° en HD. -Presión Trabajo 250PSI- extremo lisos para PVC/AC (6")</v>
          </cell>
          <cell r="D287" t="str">
            <v>un</v>
          </cell>
        </row>
        <row r="288">
          <cell r="B288">
            <v>8.1440000000000001</v>
          </cell>
          <cell r="C288" t="str">
            <v>Codo 11.25° en HD. -Presión Trabajo 250PSI- extremo lisos para PVC/AC (8")</v>
          </cell>
          <cell r="D288" t="str">
            <v>un</v>
          </cell>
        </row>
        <row r="289">
          <cell r="B289">
            <v>8.1449999999999996</v>
          </cell>
          <cell r="C289" t="str">
            <v>Codo 11.25° en HD. -Presión Trabajo 250PSI- extremo lisos para PVC/AC (10")</v>
          </cell>
          <cell r="D289" t="str">
            <v>un</v>
          </cell>
        </row>
        <row r="290">
          <cell r="B290">
            <v>8.1460000000000008</v>
          </cell>
          <cell r="C290" t="str">
            <v>Codo 11.25° en HD. -Presión Trabajo 250PSI- extremo lisos para PVC/AC (12")</v>
          </cell>
          <cell r="D290" t="str">
            <v>un</v>
          </cell>
        </row>
        <row r="291">
          <cell r="B291">
            <v>8.1470000000000002</v>
          </cell>
          <cell r="C291" t="str">
            <v>Codo 11.25° en HD. -Presión Trabajo 250PSI- extremo lisos para PVC/AC (14")</v>
          </cell>
          <cell r="D291" t="str">
            <v>un</v>
          </cell>
        </row>
        <row r="292">
          <cell r="B292">
            <v>8.1479999999999997</v>
          </cell>
          <cell r="C292" t="str">
            <v>Codo 11.25° en HD. -Presión Trabajo 250PSI- extremo lisos para PVC/AC (16")</v>
          </cell>
          <cell r="D292" t="str">
            <v>un</v>
          </cell>
        </row>
        <row r="293">
          <cell r="B293">
            <v>8.1489999999999991</v>
          </cell>
          <cell r="C293" t="str">
            <v>Codo 11.25° en HD. -Presión Trabajo 250PSI- extremo lisos para PVC/AC (18")</v>
          </cell>
          <cell r="D293" t="str">
            <v>un</v>
          </cell>
        </row>
        <row r="294">
          <cell r="B294">
            <v>8.15</v>
          </cell>
          <cell r="C294" t="str">
            <v>Codo 11.25° en HD. -Presión Trabajo 250PSI- extremo lisos para PVC/AC (20")</v>
          </cell>
          <cell r="D294" t="str">
            <v>un</v>
          </cell>
        </row>
        <row r="295">
          <cell r="B295">
            <v>8.1509999999999998</v>
          </cell>
          <cell r="C295" t="str">
            <v>Codo 11.25° en HD. -Presión Trabajo 250PSI- extremo lisos para PVC/AC (24")</v>
          </cell>
          <cell r="D295" t="str">
            <v>un</v>
          </cell>
        </row>
        <row r="296">
          <cell r="B296">
            <v>8.1519999999999992</v>
          </cell>
          <cell r="C296" t="str">
            <v>Unión de reparación PVC -Presión Trabajo 200PSI- extremos unión mecánica x liso (2")</v>
          </cell>
          <cell r="D296" t="str">
            <v>un</v>
          </cell>
        </row>
        <row r="297">
          <cell r="B297">
            <v>8.1530000000000005</v>
          </cell>
          <cell r="C297" t="str">
            <v>Unión de reparación PVC -Presión Trabajo 200PSI- extremos unión mecánica x liso (3")</v>
          </cell>
          <cell r="D297" t="str">
            <v>un</v>
          </cell>
        </row>
        <row r="298">
          <cell r="B298">
            <v>8.1539999999999999</v>
          </cell>
          <cell r="C298" t="str">
            <v>Unión de reparación PVC -Presión Trabajo 200PSI- extremos unión mecánica x liso (4")</v>
          </cell>
          <cell r="D298" t="str">
            <v>un</v>
          </cell>
        </row>
        <row r="299">
          <cell r="B299">
            <v>8.1549999999999994</v>
          </cell>
          <cell r="C299" t="str">
            <v>Unión de reparación PVC -Presión Trabajo 200PSI- extremos unión mecánica x liso (6")</v>
          </cell>
          <cell r="D299" t="str">
            <v>un</v>
          </cell>
        </row>
        <row r="300">
          <cell r="B300">
            <v>8.1560000000000006</v>
          </cell>
          <cell r="C300" t="str">
            <v>Unión de reparación PVC -Presión Trabajo 200PSI- extremos unión mecánica x liso (8")</v>
          </cell>
          <cell r="D300" t="str">
            <v>un</v>
          </cell>
        </row>
        <row r="301">
          <cell r="B301">
            <v>8.157</v>
          </cell>
          <cell r="C301" t="str">
            <v>Unión de reparación PVC -Presión Trabajo 200PSI- extremos unión mecánica x liso (10")</v>
          </cell>
          <cell r="D301" t="str">
            <v>un</v>
          </cell>
        </row>
        <row r="302">
          <cell r="B302">
            <v>8.1579999999999995</v>
          </cell>
          <cell r="C302" t="str">
            <v>Tee PVC -Presión Trabajo 200PSI- extremos unión mecanica x liso (2x2x2")</v>
          </cell>
          <cell r="D302" t="str">
            <v>un</v>
          </cell>
        </row>
        <row r="303">
          <cell r="B303">
            <v>8.1590000000000007</v>
          </cell>
          <cell r="C303" t="str">
            <v>Tee PVC -Presión Trabajo 200PSI- extremos unión mecanica x liso (3x2x2")</v>
          </cell>
          <cell r="D303" t="str">
            <v>un</v>
          </cell>
        </row>
        <row r="304">
          <cell r="B304">
            <v>8.16</v>
          </cell>
          <cell r="C304" t="str">
            <v>Tee PVC -Presión Trabajo 200PSI- extremos unión mecanica x liso (3x2x3")</v>
          </cell>
          <cell r="D304" t="str">
            <v>un</v>
          </cell>
        </row>
        <row r="305">
          <cell r="B305">
            <v>8.1609999999999996</v>
          </cell>
          <cell r="C305" t="str">
            <v>Tee PVC -Presión Trabajo 200PSI- extremos unión mecanica x liso (3x3x3")</v>
          </cell>
          <cell r="D305" t="str">
            <v>un</v>
          </cell>
        </row>
        <row r="306">
          <cell r="B306">
            <v>8.1620000000000008</v>
          </cell>
          <cell r="C306" t="str">
            <v>Tee PVC -Presión Trabajo 200PSI- extremos unión mecanica x liso (4x2x4")</v>
          </cell>
          <cell r="D306" t="str">
            <v>un</v>
          </cell>
        </row>
        <row r="307">
          <cell r="B307">
            <v>8.1630000000000003</v>
          </cell>
          <cell r="C307" t="str">
            <v>Tee HD -Presión Trabajo 250PSI- extremos lisos para PVC/AC (6x3")</v>
          </cell>
          <cell r="D307" t="str">
            <v>un</v>
          </cell>
        </row>
        <row r="308">
          <cell r="B308">
            <v>8.1639999999999997</v>
          </cell>
          <cell r="C308" t="str">
            <v>Tee HD -Presión Trabajo 250PSI- extremos lisos para PVC/AC (6x4")</v>
          </cell>
          <cell r="D308" t="str">
            <v>un</v>
          </cell>
        </row>
        <row r="309">
          <cell r="B309">
            <v>8.1649999999999991</v>
          </cell>
          <cell r="C309" t="str">
            <v>Tee HD -Presión Trabajo 250PSI- extremos lisos para PVC/AC (6x6")</v>
          </cell>
          <cell r="D309" t="str">
            <v>un</v>
          </cell>
        </row>
        <row r="310">
          <cell r="B310">
            <v>8.1660000000000004</v>
          </cell>
          <cell r="C310" t="str">
            <v>Tee HD -Presión Trabajo 250PSI- extremos lisos para PVC/AC (8x3")</v>
          </cell>
          <cell r="D310" t="str">
            <v>un</v>
          </cell>
        </row>
        <row r="311">
          <cell r="B311">
            <v>8.1669999999999998</v>
          </cell>
          <cell r="C311" t="str">
            <v>Tee HD -Presión Trabajo 250PSI- extremos lisos para PVC/AC (8x4")</v>
          </cell>
          <cell r="D311" t="str">
            <v>un</v>
          </cell>
        </row>
        <row r="312">
          <cell r="B312">
            <v>8.1679999999999993</v>
          </cell>
          <cell r="C312" t="str">
            <v>Tee HD -Presión Trabajo 250PSI- extremos lisos para PVC/AC (8x6")</v>
          </cell>
          <cell r="D312" t="str">
            <v>un</v>
          </cell>
        </row>
        <row r="313">
          <cell r="B313">
            <v>8.1690000000000005</v>
          </cell>
          <cell r="C313" t="str">
            <v>Tee HD -Presión Trabajo 250PSI- extremos lisos para PVC/AC (8x8")</v>
          </cell>
          <cell r="D313" t="str">
            <v>un</v>
          </cell>
        </row>
        <row r="314">
          <cell r="B314">
            <v>8.17</v>
          </cell>
          <cell r="C314" t="str">
            <v>Tee HD -Presión Trabajo 250PSI- extremos lisos para PVC/AC (10x2")</v>
          </cell>
          <cell r="D314" t="str">
            <v>un</v>
          </cell>
        </row>
        <row r="315">
          <cell r="B315">
            <v>8.1709999999999994</v>
          </cell>
          <cell r="C315" t="str">
            <v>Tee HD -Presión Trabajo 250PSI- extremos lisos para PVC/AC (10x6")</v>
          </cell>
          <cell r="D315" t="str">
            <v>un</v>
          </cell>
        </row>
        <row r="316">
          <cell r="B316">
            <v>8.1720000000000006</v>
          </cell>
          <cell r="C316" t="str">
            <v>Tee HD -Presión Trabajo 250PSI- extremos lisos para PVC/AC (10x10")</v>
          </cell>
          <cell r="D316" t="str">
            <v>un</v>
          </cell>
        </row>
        <row r="317">
          <cell r="B317">
            <v>8.173</v>
          </cell>
          <cell r="C317" t="str">
            <v>Tee HD -Presión Trabajo 250PSI- extremos lisos para PVC/AC (16x6")</v>
          </cell>
          <cell r="D317" t="str">
            <v>un</v>
          </cell>
        </row>
        <row r="318">
          <cell r="B318">
            <v>8.1739999999999995</v>
          </cell>
          <cell r="C318" t="str">
            <v>Tee HD -Presión Trabajo 250PSI- extremos lisos para PVC/AC (16x10")</v>
          </cell>
          <cell r="D318" t="str">
            <v>un</v>
          </cell>
        </row>
        <row r="319">
          <cell r="B319">
            <v>8.1750000000000007</v>
          </cell>
          <cell r="C319" t="str">
            <v>Tapón en HD. -Presión Trabajo 250PSI- para PVC/AC (2")</v>
          </cell>
          <cell r="D319" t="str">
            <v>un</v>
          </cell>
        </row>
        <row r="320">
          <cell r="B320">
            <v>8.1760000000000002</v>
          </cell>
          <cell r="C320" t="str">
            <v>Tapón en HD. -Presión Trabajo 250PSI- para PVC/AC (3")</v>
          </cell>
          <cell r="D320" t="str">
            <v>un</v>
          </cell>
        </row>
        <row r="321">
          <cell r="B321">
            <v>8.1769999999999996</v>
          </cell>
          <cell r="C321" t="str">
            <v>Tapón en HD. -Presión Trabajo 250PSI- para PVC/AC (6")</v>
          </cell>
          <cell r="D321" t="str">
            <v>un</v>
          </cell>
        </row>
        <row r="322">
          <cell r="B322">
            <v>8.1780000000000008</v>
          </cell>
          <cell r="C322" t="str">
            <v>Cruceta en HD. -Presión Trabajo 250PSI- extremo lisos para PVC/AC (2x2")</v>
          </cell>
          <cell r="D322" t="str">
            <v>un</v>
          </cell>
        </row>
        <row r="323">
          <cell r="B323">
            <v>8.1790000000000003</v>
          </cell>
          <cell r="C323" t="str">
            <v>Cruceta en HD. -Presión Trabajo 250PSI- extremo lisos para PVC/AC (3x2")</v>
          </cell>
          <cell r="D323" t="str">
            <v>un</v>
          </cell>
        </row>
        <row r="324">
          <cell r="B324">
            <v>8.18</v>
          </cell>
          <cell r="C324" t="str">
            <v>Cruceta en HD. -Presión Trabajo 250PSI- extremo lisos para PVC/AC (3x3")</v>
          </cell>
          <cell r="D324" t="str">
            <v>un</v>
          </cell>
        </row>
        <row r="325">
          <cell r="B325">
            <v>8.1809999999999992</v>
          </cell>
          <cell r="C325" t="str">
            <v>Reducción en HD. -Presión Trabajo 250PSI- extremo lisos para PVC/AC (3x2")</v>
          </cell>
          <cell r="D325" t="str">
            <v>un</v>
          </cell>
        </row>
        <row r="326">
          <cell r="B326">
            <v>8.1820000000000004</v>
          </cell>
          <cell r="C326" t="str">
            <v>Reducción en HD. -Presión Trabajo 250PSI- extremo lisos para PVC/AC (4x2")</v>
          </cell>
          <cell r="D326" t="str">
            <v>un</v>
          </cell>
        </row>
        <row r="327">
          <cell r="B327">
            <v>8.1829999999999998</v>
          </cell>
          <cell r="C327" t="str">
            <v>Reducción en HD. -Presión Trabajo 250PSI- extremo lisos para PVC/AC (4x3")</v>
          </cell>
          <cell r="D327" t="str">
            <v>un</v>
          </cell>
        </row>
        <row r="328">
          <cell r="B328">
            <v>8.1839999999999993</v>
          </cell>
          <cell r="C328" t="str">
            <v>Reducción en HD. -Presión Trabajo 250PSI- extremo lisos para PVC/AC (6x4")</v>
          </cell>
          <cell r="D328" t="str">
            <v>un</v>
          </cell>
        </row>
        <row r="329">
          <cell r="B329">
            <v>8.1850000000000005</v>
          </cell>
          <cell r="C329" t="str">
            <v>Reducción en HD. -Presión Trabajo 250PSI- extremo lisos para PVC/AC (8x6")</v>
          </cell>
          <cell r="D329" t="str">
            <v>un</v>
          </cell>
        </row>
        <row r="330">
          <cell r="B330">
            <v>8.1859999999999999</v>
          </cell>
          <cell r="C330" t="str">
            <v>Suministro e instalación de válvula compuerta elástica en HD. 2" (incluye caja valv. y anclaje en concreto)</v>
          </cell>
          <cell r="D330" t="str">
            <v>un</v>
          </cell>
        </row>
        <row r="331">
          <cell r="B331">
            <v>8.1869999999999994</v>
          </cell>
          <cell r="C331" t="str">
            <v>Suministro e instalación de válvula compuerta elástica en HD. 3" (incluye caja valv. y anclaje en concreto)</v>
          </cell>
          <cell r="D331" t="str">
            <v>un</v>
          </cell>
        </row>
        <row r="332">
          <cell r="B332">
            <v>8.1880000000000006</v>
          </cell>
          <cell r="C332" t="str">
            <v>Suministro e instalación de válvula compuerta elástica en HD. 4" (incluye caja valv. y anclaje en concreto)</v>
          </cell>
          <cell r="D332" t="str">
            <v>un</v>
          </cell>
        </row>
        <row r="333">
          <cell r="B333">
            <v>8.1890000000000001</v>
          </cell>
          <cell r="C333" t="str">
            <v>Suministro e instalación de válvula compuerta elástica en HD. 6" (incluye caja valv. y anclaje en concreto)</v>
          </cell>
          <cell r="D333" t="str">
            <v>un</v>
          </cell>
        </row>
        <row r="334">
          <cell r="B334">
            <v>8.19</v>
          </cell>
          <cell r="C334" t="str">
            <v>Suministro e instalación de válvula compuerta elástica en HD. 8" (incluye caja valv. y anclaje en concreto)</v>
          </cell>
          <cell r="D334" t="str">
            <v>un</v>
          </cell>
        </row>
        <row r="335">
          <cell r="B335">
            <v>8.1910000000000007</v>
          </cell>
          <cell r="C335" t="str">
            <v>Suministro e instalación de válvula compuerta elástica en HD. 10" (incluye caja valv. y anclaje en concreto)</v>
          </cell>
          <cell r="D335" t="str">
            <v>un</v>
          </cell>
        </row>
        <row r="336">
          <cell r="B336">
            <v>8.1920000000000002</v>
          </cell>
          <cell r="C336" t="str">
            <v>Suministro e instal. de válvula compuerta elástica HD. 3" (inc. rueda de manejo)</v>
          </cell>
          <cell r="D336" t="str">
            <v>un</v>
          </cell>
        </row>
        <row r="337">
          <cell r="B337">
            <v>8.1929999999999996</v>
          </cell>
          <cell r="C337" t="str">
            <v>Suministro e instal. de válvula compuerta elástica HD. 4" (inc. rueda de manejo)</v>
          </cell>
          <cell r="D337" t="str">
            <v>un</v>
          </cell>
        </row>
        <row r="338">
          <cell r="B338">
            <v>8.1940000000000008</v>
          </cell>
          <cell r="C338" t="str">
            <v>Suministro e instal. de válvula compuerta elástica HD. 6" (inc. rueda de manejo)</v>
          </cell>
          <cell r="D338" t="str">
            <v>un</v>
          </cell>
        </row>
        <row r="339">
          <cell r="B339">
            <v>8.1950000000000003</v>
          </cell>
          <cell r="C339" t="str">
            <v>Suministro e instal. de válvula compuerta elástica HD. 8" (inc. rueda de manejo</v>
          </cell>
          <cell r="D339" t="str">
            <v>un</v>
          </cell>
        </row>
        <row r="340">
          <cell r="B340">
            <v>8.1959999999999997</v>
          </cell>
          <cell r="C340" t="str">
            <v>Suministro e instal. de válvula compuerta elástica HD. 10" (inc. rueda manejo)</v>
          </cell>
          <cell r="D340" t="str">
            <v>un</v>
          </cell>
        </row>
        <row r="341">
          <cell r="B341">
            <v>8.1969999999999992</v>
          </cell>
          <cell r="C341" t="str">
            <v>Suministro e instalación de compuerta lateral deslizante HD. 10" (inc. tornillería. vástago y rueda de manejo)</v>
          </cell>
          <cell r="D341" t="str">
            <v>un</v>
          </cell>
        </row>
        <row r="342">
          <cell r="B342">
            <v>8.1980000000000004</v>
          </cell>
          <cell r="C342" t="str">
            <v>Suministro e instalación de compuerta lateral deslizante HD. 14" (inc. tornillería)</v>
          </cell>
          <cell r="D342" t="str">
            <v>un</v>
          </cell>
        </row>
        <row r="343">
          <cell r="B343">
            <v>8.1989999999999998</v>
          </cell>
          <cell r="C343" t="str">
            <v>Suministro e instalación de compuerta lateral deslizante HD. 16" (inc. tornillería. vástago y rueda de manejo)</v>
          </cell>
          <cell r="D343" t="str">
            <v>un</v>
          </cell>
        </row>
        <row r="344">
          <cell r="B344">
            <v>8.1999999999999993</v>
          </cell>
          <cell r="C344" t="str">
            <v>Suministro e instalación de sistema de purga 2" (incluye tee 3X2". codo. adapt. brida univ.. válvula compuerta elástica)</v>
          </cell>
          <cell r="D344" t="str">
            <v>un</v>
          </cell>
        </row>
        <row r="345">
          <cell r="B345">
            <v>8.2010000000000005</v>
          </cell>
          <cell r="C345" t="str">
            <v>Suministro e instalación de sistema de purga 3" (incluye tee 4X3". codo. adapt. brida univ.. válvula compuerta elástica)</v>
          </cell>
          <cell r="D345" t="str">
            <v>un</v>
          </cell>
        </row>
        <row r="346">
          <cell r="B346">
            <v>8.202</v>
          </cell>
          <cell r="C346" t="str">
            <v>Suministro e instalación de sistema de purga 3" (incluye tee 6X3". codo. adapt. brida univ.. válvula compuerta elástica)</v>
          </cell>
          <cell r="D346" t="str">
            <v>un</v>
          </cell>
        </row>
        <row r="347">
          <cell r="B347">
            <v>8.2029999999999994</v>
          </cell>
          <cell r="C347" t="str">
            <v>Suministro e instalación de sistema de purga 3" (incluye tee 8X3". codo. adapt. brida univ.. válvula compuerta elástica)</v>
          </cell>
          <cell r="D347" t="str">
            <v>un</v>
          </cell>
        </row>
        <row r="348">
          <cell r="B348">
            <v>8.2040000000000006</v>
          </cell>
          <cell r="C348" t="str">
            <v>Suministro e instalación de sistema de ventosa 2" (incluye tee 3x2. vávula de compuerta de elástica y caja válvula)</v>
          </cell>
          <cell r="D348" t="str">
            <v>un</v>
          </cell>
        </row>
        <row r="349">
          <cell r="B349">
            <v>8.2050000000000001</v>
          </cell>
          <cell r="C349" t="str">
            <v>Suministro e instalación de sistema de ventosa 2" (incluye tee 4x3". vávula de compuerta de elástica y caja válvula)</v>
          </cell>
          <cell r="D349" t="str">
            <v>un</v>
          </cell>
        </row>
        <row r="350">
          <cell r="B350">
            <v>8.2059999999999995</v>
          </cell>
          <cell r="C350" t="str">
            <v>Suministro e instalación de macromedidor mecánico de turbina tipo Woltman PN16 DN 100 (4")</v>
          </cell>
          <cell r="D350" t="str">
            <v>un</v>
          </cell>
        </row>
        <row r="351">
          <cell r="B351">
            <v>8.2070000000000007</v>
          </cell>
          <cell r="C351" t="str">
            <v>Suministro e instalación de macromedidor mecánico de turbina tipo Woltman PN16 DN 150 (6")</v>
          </cell>
          <cell r="D351" t="str">
            <v>un</v>
          </cell>
        </row>
        <row r="352">
          <cell r="B352">
            <v>8.2080000000000002</v>
          </cell>
          <cell r="C352" t="str">
            <v>Suministro e instalación de macromedidor mecánico de turbina tipo Woltman PN16 DN 200 (8")</v>
          </cell>
          <cell r="D352" t="str">
            <v>un</v>
          </cell>
        </row>
        <row r="353">
          <cell r="B353">
            <v>8.2089999999999996</v>
          </cell>
          <cell r="C353" t="str">
            <v>Suministro e instalación de macromedidor mecánico de turbina tipo Woltman PN16 DN 250 (10")</v>
          </cell>
          <cell r="D353" t="str">
            <v>un</v>
          </cell>
        </row>
        <row r="354">
          <cell r="B354">
            <v>8.2100000000000009</v>
          </cell>
          <cell r="C354" t="str">
            <v>Suministro e instalación de hidrante tipo Milán 3" (incluye accesorios, tee 3x3x3)</v>
          </cell>
          <cell r="D354" t="str">
            <v>un</v>
          </cell>
        </row>
        <row r="355">
          <cell r="B355">
            <v>8.2110000000000003</v>
          </cell>
          <cell r="C355" t="str">
            <v>Suministro e instalación de hidrante tipo Milán 3" (incluye accesorios, tee 4x4x3)</v>
          </cell>
          <cell r="D355" t="str">
            <v>un</v>
          </cell>
        </row>
        <row r="356">
          <cell r="B356">
            <v>8.2119999999999997</v>
          </cell>
          <cell r="C356" t="str">
            <v>Rejilla  para bocatoma, hierro D=1/2" E=1/2" ;  1,5 x 0,4 m</v>
          </cell>
          <cell r="D356" t="str">
            <v>un</v>
          </cell>
        </row>
        <row r="357">
          <cell r="B357">
            <v>8.2129999999999992</v>
          </cell>
          <cell r="C357" t="str">
            <v>Rejilla  para bocatoma, hierro D=1/2" E=1/2" ;  1,0 x 0,3 m</v>
          </cell>
          <cell r="D357" t="str">
            <v>un</v>
          </cell>
        </row>
        <row r="358">
          <cell r="B358">
            <v>8.2131000000000007</v>
          </cell>
          <cell r="C358" t="str">
            <v xml:space="preserve">Suministro e instalaciòn de Rejilla de captación de dos módulos de 1.71 x 0.60m, marco en ángulo 2" x 2" x 3/16" y varillas de acero liso de 1" </v>
          </cell>
          <cell r="D358" t="str">
            <v>un</v>
          </cell>
        </row>
        <row r="359">
          <cell r="B359">
            <v>8.2140000000000004</v>
          </cell>
          <cell r="C359" t="str">
            <v>Codo Gran Radio 6° PVC -Presión Trabajo 200PSI- extremos unión mecanica x liso (10")</v>
          </cell>
          <cell r="D359" t="str">
            <v>un</v>
          </cell>
        </row>
        <row r="360">
          <cell r="B360">
            <v>8.2149999999999999</v>
          </cell>
          <cell r="C360" t="str">
            <v>Suministro e instalación de sistema para purga en tubería de PVC de 125 psi. Incluye Tee  10"x3" de HD con extremos 10" lisos para PVC y extremo 3" roscado, Codo en HD 3"de  45° con extremos roscados, válvula de compuerta en HD de D=3" roscada  y niple D=</v>
          </cell>
          <cell r="D360" t="str">
            <v>un</v>
          </cell>
        </row>
        <row r="361">
          <cell r="B361">
            <v>8.2159999999999993</v>
          </cell>
          <cell r="C361" t="str">
            <v>Suministro e instalación de sistema para purga en tubería de PVC de 125 psi. Incluye Tee  10"x2" de HD con extremos 10" lisos para PVC y extremo 2" roscado, Codo en HD 2"de  45° con extremos roscados, válvula de compuerta en HD de D=2" roscada  y niple  L</v>
          </cell>
          <cell r="D361" t="str">
            <v>un</v>
          </cell>
        </row>
        <row r="362">
          <cell r="B362">
            <v>8.2170000000000005</v>
          </cell>
          <cell r="C362" t="str">
            <v>Suministro e instalación de sistema para ventosa en tubería de PVC de 125 psi. Incluye collar de derivación sobre tubería D=10" , registro roscado de 1" y válvula de ventosa de 1".</v>
          </cell>
          <cell r="D362" t="str">
            <v>un</v>
          </cell>
        </row>
        <row r="363">
          <cell r="B363">
            <v>8.218</v>
          </cell>
          <cell r="C363" t="str">
            <v>Suministro e instalación de sistema para ventosa en tubería de PVC de 125 psi. Incluye Tee 10" x 3" , válvula compuerta elástica roscada de 3" y válvula de ventosa de 3".</v>
          </cell>
          <cell r="D363" t="str">
            <v>un</v>
          </cell>
        </row>
        <row r="364">
          <cell r="B364">
            <v>8.2189999999999994</v>
          </cell>
          <cell r="C364" t="str">
            <v>Suministro e instalación de sistema para ventosa en tubería de PVC de 125 psi. Incluye Tee 6" x 2" , válvula compuerta elástica roscada de 3" y válvula de ventosa de 2".</v>
          </cell>
          <cell r="D364" t="str">
            <v>un</v>
          </cell>
        </row>
        <row r="365">
          <cell r="B365">
            <v>8.2200000000000006</v>
          </cell>
          <cell r="C365" t="str">
            <v>Paso elevado tuberia PVC (incluye cercha, protección superior en lámina)</v>
          </cell>
          <cell r="D365" t="str">
            <v>m</v>
          </cell>
        </row>
        <row r="366">
          <cell r="B366">
            <v>8.2210000000000001</v>
          </cell>
          <cell r="C366" t="str">
            <v>Suministro e instal. tubería PVC unión mecánica para acueductos -Presión Trabajo 125PSI- 2" (incluye instal. accesorios)</v>
          </cell>
          <cell r="D366" t="str">
            <v>m</v>
          </cell>
        </row>
        <row r="367">
          <cell r="B367">
            <v>8.2219999999999995</v>
          </cell>
          <cell r="C367" t="str">
            <v>Suministro e instalación válvula tipo globo 4"</v>
          </cell>
          <cell r="D367" t="str">
            <v>un</v>
          </cell>
        </row>
        <row r="368">
          <cell r="B368">
            <v>8.2230000000000008</v>
          </cell>
          <cell r="C368" t="str">
            <v>Suministro e instalación válvula tipo globo 2"</v>
          </cell>
          <cell r="D368" t="str">
            <v>un</v>
          </cell>
        </row>
        <row r="369">
          <cell r="B369">
            <v>8.2240000000000002</v>
          </cell>
          <cell r="C369" t="str">
            <v>Suministro e Instalación Tee HD 8x8" BxB</v>
          </cell>
          <cell r="D369" t="str">
            <v>un</v>
          </cell>
        </row>
        <row r="370">
          <cell r="B370">
            <v>8.2249999999999996</v>
          </cell>
          <cell r="C370" t="str">
            <v>Suministro e Instalación Tee HD 12x12" BxB</v>
          </cell>
          <cell r="D370" t="str">
            <v>un</v>
          </cell>
        </row>
        <row r="371">
          <cell r="B371">
            <v>8.2260000000000009</v>
          </cell>
          <cell r="C371" t="str">
            <v xml:space="preserve">Suministro e Instalación Pasamuro HD Ø 8" - B x E ; L= 630 mm. - Z = 150 mm.   </v>
          </cell>
          <cell r="D371" t="str">
            <v>un</v>
          </cell>
        </row>
        <row r="372">
          <cell r="B372">
            <v>8.2270000000000003</v>
          </cell>
          <cell r="C372" t="str">
            <v xml:space="preserve">Suministro e Instalación Niple HD Ø 8" - B x B ; L= 450 mm. </v>
          </cell>
          <cell r="D372" t="str">
            <v>un</v>
          </cell>
        </row>
        <row r="373">
          <cell r="B373">
            <v>8.2279999999999998</v>
          </cell>
          <cell r="C373" t="str">
            <v xml:space="preserve">Suministro e Instalación Niple HD Ø 8" - B x B ; L= 2880 mm. </v>
          </cell>
          <cell r="D373" t="str">
            <v>un</v>
          </cell>
        </row>
        <row r="374">
          <cell r="B374">
            <v>8.2289999999999992</v>
          </cell>
          <cell r="C374" t="str">
            <v xml:space="preserve">Suministro e Instalación Niple HD Ø 8" - B x B ; L= 2650 mm. </v>
          </cell>
          <cell r="D374" t="str">
            <v>un</v>
          </cell>
        </row>
        <row r="375">
          <cell r="B375">
            <v>8.23</v>
          </cell>
          <cell r="C375" t="str">
            <v xml:space="preserve">Suministro e Instalación Niple HD Ø 8" - B x E ; L= 630 mm. </v>
          </cell>
          <cell r="D375" t="str">
            <v>un</v>
          </cell>
        </row>
        <row r="376">
          <cell r="B376">
            <v>8.2309999999999999</v>
          </cell>
          <cell r="C376" t="str">
            <v xml:space="preserve">Suministro e Instalación Niple HD Ø 8" - B x B ; L= 4400 mm. </v>
          </cell>
          <cell r="D376" t="str">
            <v>un</v>
          </cell>
        </row>
        <row r="377">
          <cell r="B377">
            <v>8.2319999999999993</v>
          </cell>
          <cell r="C377" t="str">
            <v xml:space="preserve">Suministro e Instalación Niple HD Ø 8" - B x B ; L= 1010 mm. </v>
          </cell>
          <cell r="D377" t="str">
            <v>un</v>
          </cell>
        </row>
        <row r="378">
          <cell r="B378">
            <v>8.2330000000000005</v>
          </cell>
          <cell r="C378" t="str">
            <v xml:space="preserve">Suministro e Instalación Niple HD Ø 8" - B x B ; L= 5150 mm. </v>
          </cell>
          <cell r="D378" t="str">
            <v>un</v>
          </cell>
        </row>
        <row r="379">
          <cell r="B379">
            <v>8.234</v>
          </cell>
          <cell r="C379" t="str">
            <v xml:space="preserve">Suministro e Instalación Niple HD Ø 8" - B x B ; L= 1790 mm. </v>
          </cell>
          <cell r="D379" t="str">
            <v>un</v>
          </cell>
        </row>
        <row r="380">
          <cell r="B380">
            <v>8.2349999999999994</v>
          </cell>
          <cell r="C380" t="str">
            <v xml:space="preserve">Suministro e Instalación Niple HD Ø 8" - B x B ; L= 3590 mm. </v>
          </cell>
          <cell r="D380" t="str">
            <v>un</v>
          </cell>
        </row>
        <row r="381">
          <cell r="B381">
            <v>8.2360000000000007</v>
          </cell>
          <cell r="C381" t="str">
            <v xml:space="preserve">Suministro e Instalación Niple HD Ø 8" - B x B ; L= 970 mm. </v>
          </cell>
          <cell r="D381" t="str">
            <v>un</v>
          </cell>
        </row>
        <row r="382">
          <cell r="B382">
            <v>8.2370000000000001</v>
          </cell>
          <cell r="C382" t="str">
            <v xml:space="preserve">Suministro e Instalación Niple HD Ø 8" - B x B ; L= 400 mm. </v>
          </cell>
          <cell r="D382" t="str">
            <v>un</v>
          </cell>
        </row>
        <row r="383">
          <cell r="B383">
            <v>8.2379999999999995</v>
          </cell>
          <cell r="C383" t="str">
            <v xml:space="preserve">Suministro e Instalación Niple HD Ø 8" - B x B ; L= 1360 mm. </v>
          </cell>
          <cell r="D383" t="str">
            <v>un</v>
          </cell>
        </row>
        <row r="384">
          <cell r="B384">
            <v>8.2390000000000008</v>
          </cell>
          <cell r="C384" t="str">
            <v xml:space="preserve">Suministro e Instalación Niple HD Ø 8" - B x E ; L= 1000 mm. </v>
          </cell>
          <cell r="D384" t="str">
            <v>un</v>
          </cell>
        </row>
        <row r="385">
          <cell r="B385">
            <v>8.24</v>
          </cell>
          <cell r="C385" t="str">
            <v xml:space="preserve">Suministro e Instalación Tee HD Ø 8"x 8"  - Bx B   </v>
          </cell>
          <cell r="D385" t="str">
            <v>un</v>
          </cell>
        </row>
        <row r="386">
          <cell r="B386">
            <v>8.2409999999999997</v>
          </cell>
          <cell r="C386" t="str">
            <v xml:space="preserve">Suministro e Instalación Codo HD Ø 6"x 90  - Bx B   </v>
          </cell>
          <cell r="D386" t="str">
            <v>un</v>
          </cell>
        </row>
        <row r="387">
          <cell r="B387">
            <v>8.2420000000000009</v>
          </cell>
          <cell r="C387" t="str">
            <v xml:space="preserve">Suministro e Instalación Codo HD Ø 8"x 90  - Bx B   </v>
          </cell>
          <cell r="D387" t="str">
            <v>un</v>
          </cell>
        </row>
        <row r="388">
          <cell r="B388">
            <v>8.2430000000000003</v>
          </cell>
          <cell r="C388" t="str">
            <v xml:space="preserve">Suministro e Instalación Codo HD Ø 8"x 45  - Bx B   </v>
          </cell>
          <cell r="D388" t="str">
            <v>un</v>
          </cell>
        </row>
        <row r="389">
          <cell r="B389">
            <v>8.2439999999999998</v>
          </cell>
          <cell r="C389" t="str">
            <v xml:space="preserve">Suministro e Instalación Adaptador HD Ø 8" - B x E (Extremo para PVC)   </v>
          </cell>
          <cell r="D389" t="str">
            <v>un</v>
          </cell>
        </row>
        <row r="390">
          <cell r="B390">
            <v>8.2469999999999999</v>
          </cell>
          <cell r="C390" t="str">
            <v>Suministro e Instalación Válvula de Cortina HD Ø 8" B x B  Operación Manual</v>
          </cell>
          <cell r="D390" t="str">
            <v>un</v>
          </cell>
        </row>
        <row r="391">
          <cell r="B391">
            <v>8.2479999999999993</v>
          </cell>
          <cell r="C391" t="str">
            <v>Suministro e Instalación Válvula de Compuerta HD Ø 8" CRM y Vástago de extención  L= 2,84 Mts en Acero Inoxidable.</v>
          </cell>
          <cell r="D391" t="str">
            <v>un</v>
          </cell>
        </row>
        <row r="392">
          <cell r="B392">
            <v>8.2490000000000006</v>
          </cell>
          <cell r="C392" t="str">
            <v>Suministro e Instalación válvula de cheque bola HICB de 4"</v>
          </cell>
          <cell r="D392" t="str">
            <v>un</v>
          </cell>
        </row>
        <row r="393">
          <cell r="B393">
            <v>8.25</v>
          </cell>
          <cell r="C393" t="str">
            <v>Caja para macromedidor 3,15m x 1m x 1m</v>
          </cell>
          <cell r="D393" t="str">
            <v>un</v>
          </cell>
        </row>
        <row r="394">
          <cell r="B394">
            <v>8.2509999999999994</v>
          </cell>
          <cell r="C394" t="str">
            <v>Suministro adaptador brida 6"</v>
          </cell>
          <cell r="D394" t="str">
            <v>un</v>
          </cell>
        </row>
        <row r="395">
          <cell r="B395">
            <v>8.2520000000000007</v>
          </cell>
          <cell r="C395" t="str">
            <v>Suministro adaptador brida 8"</v>
          </cell>
          <cell r="D395" t="str">
            <v>un</v>
          </cell>
        </row>
        <row r="396">
          <cell r="B396">
            <v>8.2530000000000001</v>
          </cell>
          <cell r="C396" t="str">
            <v>Suministro  brida 6"</v>
          </cell>
          <cell r="D396" t="str">
            <v>un</v>
          </cell>
        </row>
        <row r="397">
          <cell r="B397">
            <v>8.2539999999999996</v>
          </cell>
          <cell r="C397" t="str">
            <v>Suministro  brida 8"</v>
          </cell>
          <cell r="D397" t="str">
            <v>un</v>
          </cell>
        </row>
        <row r="398">
          <cell r="B398">
            <v>8.2550000000000008</v>
          </cell>
          <cell r="C398" t="str">
            <v>Niple HD 6" brida x extremo liso</v>
          </cell>
          <cell r="D398" t="str">
            <v>un</v>
          </cell>
        </row>
        <row r="399">
          <cell r="B399">
            <v>8.2560000000000002</v>
          </cell>
          <cell r="C399" t="str">
            <v>Suministro filtro para red de acueducto tipo Y 6"</v>
          </cell>
          <cell r="D399" t="str">
            <v>un</v>
          </cell>
        </row>
        <row r="400">
          <cell r="B400">
            <v>8.2569999999999997</v>
          </cell>
          <cell r="C400" t="str">
            <v>Suministro filtro para red de acueducto tipo Y 8"</v>
          </cell>
          <cell r="D400" t="str">
            <v>un</v>
          </cell>
        </row>
        <row r="401">
          <cell r="B401">
            <v>8.2579999999999991</v>
          </cell>
          <cell r="C401" t="str">
            <v>Unión Tipo Dresser de 6"</v>
          </cell>
          <cell r="D401" t="str">
            <v>un</v>
          </cell>
        </row>
        <row r="402">
          <cell r="B402">
            <v>8.2590000000000003</v>
          </cell>
          <cell r="C402" t="str">
            <v>Unión Tipo Dresser de 8"</v>
          </cell>
          <cell r="D402" t="str">
            <v>un</v>
          </cell>
        </row>
        <row r="403">
          <cell r="B403">
            <v>8.26</v>
          </cell>
          <cell r="C403" t="str">
            <v>Niple HD L=0,5m Brida x extremo liso 6"</v>
          </cell>
          <cell r="D403" t="str">
            <v>un</v>
          </cell>
        </row>
        <row r="404">
          <cell r="B404">
            <v>8.2609999999999992</v>
          </cell>
          <cell r="C404" t="str">
            <v>Niple HD L=0,5m Brida x extremo liso 8"</v>
          </cell>
          <cell r="D404" t="str">
            <v>un</v>
          </cell>
        </row>
        <row r="405">
          <cell r="B405">
            <v>8.2620000000000005</v>
          </cell>
          <cell r="C405" t="str">
            <v xml:space="preserve">Estación reductora de presión </v>
          </cell>
          <cell r="D405" t="str">
            <v>un</v>
          </cell>
        </row>
        <row r="406">
          <cell r="B406">
            <v>8.2629999999999999</v>
          </cell>
          <cell r="C406" t="str">
            <v>Estación reguladora de caudal</v>
          </cell>
          <cell r="D406" t="str">
            <v>un</v>
          </cell>
        </row>
        <row r="407">
          <cell r="B407">
            <v>8.2639999999999993</v>
          </cell>
          <cell r="C407" t="str">
            <v>Tuberia en HD 4"</v>
          </cell>
          <cell r="D407" t="str">
            <v>un</v>
          </cell>
        </row>
        <row r="408">
          <cell r="B408">
            <v>8.2650000000000006</v>
          </cell>
          <cell r="C408" t="str">
            <v>Tuberia en HD 6"</v>
          </cell>
          <cell r="D408" t="str">
            <v>un</v>
          </cell>
        </row>
        <row r="409">
          <cell r="B409">
            <v>8.266</v>
          </cell>
          <cell r="C409" t="str">
            <v>Tee PVC-S Union mecanica (4x4x4")</v>
          </cell>
          <cell r="D409" t="str">
            <v>un</v>
          </cell>
        </row>
        <row r="410">
          <cell r="B410">
            <v>8.2669999999999995</v>
          </cell>
          <cell r="C410" t="str">
            <v>Tee PVC-S Union mecanica (6x6x6")</v>
          </cell>
          <cell r="D410" t="str">
            <v>un</v>
          </cell>
        </row>
        <row r="411">
          <cell r="B411">
            <v>8.2680000000000007</v>
          </cell>
          <cell r="C411" t="str">
            <v>Suministro e instal. de válvula compuerta HD. 12"</v>
          </cell>
          <cell r="D411" t="str">
            <v>un</v>
          </cell>
        </row>
        <row r="412">
          <cell r="B412">
            <v>8.2690000000000001</v>
          </cell>
          <cell r="C412" t="str">
            <v>Codo 45° en HD BXB 12"</v>
          </cell>
          <cell r="D412" t="str">
            <v>un</v>
          </cell>
        </row>
        <row r="413">
          <cell r="B413">
            <v>8.3010000000000002</v>
          </cell>
          <cell r="C413" t="str">
            <v>Suminsitro e instalación Codo HD ∅4"x90 BxB</v>
          </cell>
          <cell r="D413" t="str">
            <v>un</v>
          </cell>
        </row>
        <row r="414">
          <cell r="B414">
            <v>8.3019999999999996</v>
          </cell>
          <cell r="C414" t="str">
            <v>Suministro e instalación Codo HD ∅4"x45 BxB</v>
          </cell>
          <cell r="D414" t="str">
            <v>un</v>
          </cell>
        </row>
        <row r="415">
          <cell r="B415">
            <v>8.3030000000000008</v>
          </cell>
          <cell r="C415" t="str">
            <v>Suminsitro e instalación Codo HD ∅3"x90 BxB</v>
          </cell>
          <cell r="D415" t="str">
            <v>un</v>
          </cell>
        </row>
        <row r="416">
          <cell r="B416">
            <v>8.3040000000000003</v>
          </cell>
          <cell r="C416" t="str">
            <v>Suministro e instalación Codo HD ∅3"x45 BxB</v>
          </cell>
          <cell r="D416" t="str">
            <v>un</v>
          </cell>
        </row>
        <row r="417">
          <cell r="B417">
            <v>8.3049999999999997</v>
          </cell>
          <cell r="C417" t="str">
            <v xml:space="preserve">Suministro e instalación de Codo HD </v>
          </cell>
          <cell r="D417" t="str">
            <v>un</v>
          </cell>
        </row>
        <row r="418">
          <cell r="B418">
            <v>8.3510000000000009</v>
          </cell>
          <cell r="C418" t="str">
            <v>Suministro e instalación brida ciega HD ∅4"</v>
          </cell>
          <cell r="D418" t="str">
            <v>un</v>
          </cell>
        </row>
        <row r="419">
          <cell r="B419">
            <v>8.3520000000000003</v>
          </cell>
          <cell r="C419" t="str">
            <v xml:space="preserve">Suministro e instalación brida ciega HD ∅8"  </v>
          </cell>
          <cell r="D419" t="str">
            <v>un</v>
          </cell>
        </row>
        <row r="420">
          <cell r="B420">
            <v>8.3529999999999998</v>
          </cell>
          <cell r="C420" t="str">
            <v xml:space="preserve">Suministro e instalación brida ciega HD ∅10"   </v>
          </cell>
          <cell r="D420" t="str">
            <v>un</v>
          </cell>
        </row>
        <row r="421">
          <cell r="B421">
            <v>8.4009999999999998</v>
          </cell>
          <cell r="C421" t="str">
            <v xml:space="preserve">Suministro e instalación pasamuro HD ∅2" BxE l=0.35 m - z=0.23 m  </v>
          </cell>
          <cell r="D421" t="str">
            <v>un</v>
          </cell>
        </row>
        <row r="422">
          <cell r="B422">
            <v>8.4019999999999992</v>
          </cell>
          <cell r="C422" t="str">
            <v>Suministro e instalación pasamuro HD ∅3" BxE L=0.35 m - z=0.23 m</v>
          </cell>
          <cell r="D422" t="str">
            <v>un</v>
          </cell>
        </row>
        <row r="423">
          <cell r="B423">
            <v>8.4030000000000005</v>
          </cell>
          <cell r="C423" t="str">
            <v>Suministro e instalación pasamuro HD∅4" BxE L=0.34 m - z=0.22 m</v>
          </cell>
          <cell r="D423" t="str">
            <v>un</v>
          </cell>
        </row>
        <row r="424">
          <cell r="B424">
            <v>8.4039999999999999</v>
          </cell>
          <cell r="C424" t="str">
            <v>Suministro e instalación pasamuro HD ∅4" BxE L=0.35 m - z=0.23 m</v>
          </cell>
          <cell r="D424" t="str">
            <v>un</v>
          </cell>
        </row>
        <row r="425">
          <cell r="B425">
            <v>8.4049999999999994</v>
          </cell>
          <cell r="C425" t="str">
            <v>Suministro e instalación pasamuro HD ∅4" BxE L=0.40 m - z=0.28 m</v>
          </cell>
          <cell r="D425" t="str">
            <v>un</v>
          </cell>
        </row>
        <row r="426">
          <cell r="B426">
            <v>8.4060000000000006</v>
          </cell>
          <cell r="C426" t="str">
            <v>Suministro e instalación pasamuro HD ∅4" BxE L=0.71 m - z=0.58 m</v>
          </cell>
          <cell r="D426" t="str">
            <v>un</v>
          </cell>
        </row>
        <row r="427">
          <cell r="B427">
            <v>8.407</v>
          </cell>
          <cell r="C427" t="str">
            <v>Suministro e instalación pasamuro HD ∅8" BxE L=0.35 m - z=0.23 m</v>
          </cell>
          <cell r="D427" t="str">
            <v>un</v>
          </cell>
        </row>
        <row r="428">
          <cell r="B428">
            <v>8.4079999999999995</v>
          </cell>
          <cell r="C428" t="str">
            <v>Suministro e instalación pasamuro HD ∅10" BxE L=0.44 m - z=0.32 m</v>
          </cell>
          <cell r="D428" t="str">
            <v>un</v>
          </cell>
        </row>
        <row r="429">
          <cell r="B429">
            <v>8.4090000000000007</v>
          </cell>
          <cell r="C429" t="str">
            <v xml:space="preserve">Suministro e instalación pasamuro HD ∅6" BxE L=0.30 m </v>
          </cell>
          <cell r="D429" t="str">
            <v>un</v>
          </cell>
        </row>
        <row r="430">
          <cell r="B430">
            <v>8.1000999999999994</v>
          </cell>
          <cell r="C430" t="str">
            <v>Suministro e instalación Niple HD ∅3" BxE L=0.20 m</v>
          </cell>
          <cell r="D430" t="str">
            <v>un</v>
          </cell>
        </row>
        <row r="431">
          <cell r="B431">
            <v>8.1001999999999992</v>
          </cell>
          <cell r="C431" t="str">
            <v>Suministro e instalación Niple  HD ∅3" BxE  L=0.30 m</v>
          </cell>
          <cell r="D431" t="str">
            <v>un</v>
          </cell>
        </row>
        <row r="432">
          <cell r="B432">
            <v>8.1003000000000007</v>
          </cell>
          <cell r="C432" t="str">
            <v>Suministro e instalación Niple HD ∅3" BxB L=0.32 m</v>
          </cell>
          <cell r="D432" t="str">
            <v>un</v>
          </cell>
        </row>
        <row r="433">
          <cell r="B433">
            <v>8.1004000000000005</v>
          </cell>
          <cell r="C433" t="str">
            <v xml:space="preserve">Suministro e instalación Niple HD ∅4" BxB L=0.46 m </v>
          </cell>
          <cell r="D433" t="str">
            <v>un</v>
          </cell>
        </row>
        <row r="434">
          <cell r="B434">
            <v>8.1005000000000003</v>
          </cell>
          <cell r="C434" t="str">
            <v xml:space="preserve">Suministro e instalación Niple HD ∅4" ExE L=2.09 m z= 0.10 m </v>
          </cell>
          <cell r="D434" t="str">
            <v>un</v>
          </cell>
        </row>
        <row r="435">
          <cell r="B435">
            <v>8.1006</v>
          </cell>
          <cell r="C435" t="str">
            <v>Suministro e instalación Niple HD ∅4" BxE L=0.65 m</v>
          </cell>
          <cell r="D435" t="str">
            <v>un</v>
          </cell>
        </row>
        <row r="436">
          <cell r="B436">
            <v>8.1006999999999998</v>
          </cell>
          <cell r="C436" t="str">
            <v>Suministro e Instalación Niple HD ∅8" BxB L=0.40 m</v>
          </cell>
          <cell r="D436" t="str">
            <v>un</v>
          </cell>
        </row>
        <row r="437">
          <cell r="B437">
            <v>8.1007999999999996</v>
          </cell>
          <cell r="C437" t="str">
            <v xml:space="preserve">Suministro e instalación Niple HD ∅8" BxE L=0.60 m </v>
          </cell>
          <cell r="D437" t="str">
            <v>un</v>
          </cell>
        </row>
        <row r="438">
          <cell r="B438">
            <v>8.1008999999999993</v>
          </cell>
          <cell r="C438" t="str">
            <v xml:space="preserve">Suministro e instalación Niple hd ∅8" BXB L=0.90 m 
</v>
          </cell>
          <cell r="D438" t="str">
            <v>un</v>
          </cell>
        </row>
        <row r="439">
          <cell r="B439">
            <v>8.1011000000000006</v>
          </cell>
          <cell r="C439" t="str">
            <v>Suministro e instalación Niple HD ø 12" BxE L=0.80 m</v>
          </cell>
          <cell r="D439" t="str">
            <v>un</v>
          </cell>
        </row>
        <row r="440">
          <cell r="B440">
            <v>8.1012000000000004</v>
          </cell>
          <cell r="C440" t="str">
            <v>Suministro e instalacion NipleHD ∅2" L=0.20 m</v>
          </cell>
          <cell r="D440" t="str">
            <v>un</v>
          </cell>
        </row>
        <row r="441">
          <cell r="B441">
            <v>8.1013000000000002</v>
          </cell>
          <cell r="C441" t="str">
            <v>Suministro e instalacion NipleHD ∅2" L=0.10 m</v>
          </cell>
          <cell r="D441" t="str">
            <v>un</v>
          </cell>
        </row>
        <row r="442">
          <cell r="B442">
            <v>8.2001000000000008</v>
          </cell>
          <cell r="C442" t="str">
            <v xml:space="preserve">Suministro e instalación ducto  HD ∅ 4" BxB L= 1.35 m con 7 orificios ∅1"
en la parte superior (1 cada 0.20 m) ver detalle </v>
          </cell>
          <cell r="D442" t="str">
            <v>un</v>
          </cell>
        </row>
        <row r="443">
          <cell r="B443">
            <v>8.2002000000000006</v>
          </cell>
          <cell r="C443" t="str">
            <v xml:space="preserve">Suministro e instalación ducto  HD ∅ 8" BxB l= 3.28 m con 7 orificios ∅2"
en la parte superior (1 cada 0.34 m) ver detalle </v>
          </cell>
          <cell r="D443" t="str">
            <v>un</v>
          </cell>
        </row>
        <row r="444">
          <cell r="B444">
            <v>8.2003000000000004</v>
          </cell>
          <cell r="C444" t="str">
            <v xml:space="preserve">Suministro e instalación ducto  HD ∅ 10" BXB L= 2.03 m con 2 hileras de 15
orificios ∅2" (1 cada 0.11 m) ver detalle)   </v>
          </cell>
          <cell r="D444" t="str">
            <v>un</v>
          </cell>
        </row>
        <row r="445">
          <cell r="B445">
            <v>8.2004000000000001</v>
          </cell>
          <cell r="C445" t="str">
            <v>Suministro e inst de compuerta en madera de cedromacho 0,5*1,0*0,05</v>
          </cell>
          <cell r="D445" t="str">
            <v xml:space="preserve">un </v>
          </cell>
        </row>
        <row r="446">
          <cell r="B446">
            <v>8.2101000000000006</v>
          </cell>
          <cell r="C446" t="str">
            <v>Suministro e instalación compuerta lateral ∅ 3" HD con vastago de extensión (acero inoxidable) L=3.65 m al centro- columna de maniobra y rueda de manejo</v>
          </cell>
          <cell r="D446" t="str">
            <v>un</v>
          </cell>
        </row>
        <row r="447">
          <cell r="B447">
            <v>8.2102000000000004</v>
          </cell>
          <cell r="C447" t="str">
            <v>Suministro e instalación compuerta lateral ∅ 4" HD con vastago de extension (acero inoxidable) l=4.00 m al centro- columna de maniobra y rueda de manejo</v>
          </cell>
          <cell r="D447" t="str">
            <v>un</v>
          </cell>
        </row>
        <row r="448">
          <cell r="B448">
            <v>8.2103000000000002</v>
          </cell>
          <cell r="C448" t="str">
            <v>Suministro e instalación compuerta lateral ∅ 4" HD con vastago de extension (acero inoxidable) L=2.05 m al centro- columna de maniobra y rueda de manejo</v>
          </cell>
          <cell r="D448" t="str">
            <v>un</v>
          </cell>
        </row>
        <row r="449">
          <cell r="B449">
            <v>8.2103999999999999</v>
          </cell>
          <cell r="C449" t="str">
            <v>Suministro e instalación de compuerta lateral deslizante HD. 8" (inc. tornillería. vástago y rueda de manejo)</v>
          </cell>
          <cell r="D449" t="str">
            <v>un</v>
          </cell>
        </row>
        <row r="450">
          <cell r="B450">
            <v>8.2104999999999997</v>
          </cell>
          <cell r="C450" t="str">
            <v xml:space="preserve">Suministro e instalación Brida por acople universal HD ∅8"  </v>
          </cell>
          <cell r="D450" t="str">
            <v>un</v>
          </cell>
        </row>
        <row r="451">
          <cell r="B451">
            <v>8.2105999999999995</v>
          </cell>
          <cell r="C451" t="str">
            <v xml:space="preserve">Suministro e instalación Brida por acople universal HD ∅12"  </v>
          </cell>
          <cell r="D451" t="str">
            <v>un</v>
          </cell>
        </row>
        <row r="452">
          <cell r="B452">
            <v>8.2106999999999992</v>
          </cell>
          <cell r="C452" t="str">
            <v>Suministro e instalación de Pasamuro HD ∅12'' BxE L = 0,4 m z = 0,25 m</v>
          </cell>
          <cell r="D452" t="str">
            <v>un</v>
          </cell>
        </row>
        <row r="453">
          <cell r="B453">
            <v>8.2108000000000008</v>
          </cell>
          <cell r="C453" t="str">
            <v>Suministro e instalación de Pasamuro HD ∅12'' BxB L = 0,3 m z = 0,15 m</v>
          </cell>
          <cell r="D453" t="str">
            <v>un</v>
          </cell>
        </row>
        <row r="454">
          <cell r="B454">
            <v>8.2109000000000005</v>
          </cell>
          <cell r="C454" t="str">
            <v>Suministro e instalación de Pasamuro HD ∅6'' BxE L = 0,23 m z = 0,08 m</v>
          </cell>
          <cell r="D454" t="str">
            <v>un</v>
          </cell>
        </row>
        <row r="455">
          <cell r="B455">
            <v>8.2111000000000001</v>
          </cell>
          <cell r="C455" t="str">
            <v>Suministro e instalación de Pasamuro HD ∅8'' BxE L = 0,7 m z = 0,58 m</v>
          </cell>
          <cell r="D455" t="str">
            <v>un</v>
          </cell>
        </row>
        <row r="456">
          <cell r="B456">
            <v>8.2111999999999998</v>
          </cell>
          <cell r="C456" t="str">
            <v>Suministro e instalación de Pasamuro HD ∅10'' BxE L = 0,2 m z = 0,1 m</v>
          </cell>
          <cell r="D456" t="str">
            <v>un</v>
          </cell>
        </row>
        <row r="457">
          <cell r="B457">
            <v>8.3001000000000005</v>
          </cell>
          <cell r="C457" t="str">
            <v xml:space="preserve">Suministro e instalación valvula de cortina HD ∅4" BxB, de operacion manual </v>
          </cell>
          <cell r="D457" t="str">
            <v>un</v>
          </cell>
        </row>
        <row r="458">
          <cell r="B458">
            <v>8.3002000000000002</v>
          </cell>
          <cell r="C458" t="str">
            <v>Suministro e instalación valvula de mariposa HD ∅8" BxB, con vastago de extension (acero inoxidable) l=3.50 m manipulacion exterior de la caja</v>
          </cell>
          <cell r="D458" t="str">
            <v>un</v>
          </cell>
        </row>
        <row r="459">
          <cell r="B459">
            <v>8.3003</v>
          </cell>
          <cell r="C459" t="str">
            <v>Suministro e instalación valvula de mariposa HD ∅2" BxB, de operacion manual</v>
          </cell>
          <cell r="D459" t="str">
            <v>un</v>
          </cell>
        </row>
        <row r="460">
          <cell r="B460">
            <v>8.3003999999999998</v>
          </cell>
          <cell r="C460" t="str">
            <v>Suministro e instalación de Niple HD ∅12'' BxB L = 0,5 m</v>
          </cell>
          <cell r="D460" t="str">
            <v>un</v>
          </cell>
        </row>
        <row r="461">
          <cell r="B461">
            <v>8.3004999999999995</v>
          </cell>
          <cell r="C461" t="str">
            <v>Suministro e instalación de Niple HD ∅12'' BxB L = 0,38 m</v>
          </cell>
          <cell r="D461" t="str">
            <v>un</v>
          </cell>
        </row>
        <row r="462">
          <cell r="B462">
            <v>8.3005999999999993</v>
          </cell>
          <cell r="C462" t="e">
            <v>#REF!</v>
          </cell>
          <cell r="D462" t="str">
            <v>un</v>
          </cell>
        </row>
        <row r="463">
          <cell r="B463">
            <v>8.3007000000000009</v>
          </cell>
          <cell r="C463" t="str">
            <v>Suministro e instalación Rejilla  metalica, hierro D=1/2" E=1/2" ;  1,0 x 1,0 m</v>
          </cell>
          <cell r="D463" t="str">
            <v>un</v>
          </cell>
        </row>
        <row r="464">
          <cell r="B464">
            <v>8.3008000000000006</v>
          </cell>
          <cell r="C464" t="str">
            <v>Suministro e instalación válvula de pie con coladera d=8"</v>
          </cell>
          <cell r="D464" t="str">
            <v>un</v>
          </cell>
        </row>
        <row r="465">
          <cell r="B465">
            <v>8.3009000000000004</v>
          </cell>
          <cell r="C465" t="str">
            <v>Turbina vertical multietapa d=8" HD bridas</v>
          </cell>
          <cell r="D465" t="str">
            <v>un</v>
          </cell>
        </row>
        <row r="466">
          <cell r="B466">
            <v>8.3010999999999999</v>
          </cell>
          <cell r="C466" t="str">
            <v>Extensión de Bomba de turbina vertical  d=250mm HD bridas L=3,00 m</v>
          </cell>
          <cell r="D466" t="str">
            <v>un</v>
          </cell>
        </row>
        <row r="467">
          <cell r="B467">
            <v>8.3011999999999997</v>
          </cell>
          <cell r="C467" t="str">
            <v>Extensión de Bomba de turbina vertical  d=250mm HD bridas L=1,78 m</v>
          </cell>
          <cell r="D467" t="str">
            <v>un</v>
          </cell>
        </row>
        <row r="468">
          <cell r="B468">
            <v>8.3012999999999995</v>
          </cell>
          <cell r="C468" t="str">
            <v>Suministro e instalación Niple HD ∅6" BxB L=0.42 m</v>
          </cell>
          <cell r="D468" t="str">
            <v>un</v>
          </cell>
        </row>
        <row r="469">
          <cell r="B469">
            <v>8.3013999999999992</v>
          </cell>
          <cell r="C469" t="str">
            <v>Suministro e instalación Niple HD ∅6" BxB L=0.15 m</v>
          </cell>
          <cell r="D469" t="str">
            <v>un</v>
          </cell>
        </row>
        <row r="470">
          <cell r="B470">
            <v>8.3015000000000008</v>
          </cell>
          <cell r="C470" t="str">
            <v>Suministro e instalación Niple HD ∅6" BxB L=2.07 m</v>
          </cell>
          <cell r="D470" t="str">
            <v>un</v>
          </cell>
        </row>
        <row r="471">
          <cell r="B471">
            <v>8.3016000000000005</v>
          </cell>
          <cell r="C471" t="str">
            <v>Suministro e instalación Niple HD ∅6" BxE L=1,20 m</v>
          </cell>
          <cell r="D471" t="str">
            <v>un</v>
          </cell>
        </row>
        <row r="472">
          <cell r="B472">
            <v>8.3017000000000003</v>
          </cell>
          <cell r="C472" t="str">
            <v>Suministro e instalación Niple PVC ∅3" L=1,20 m</v>
          </cell>
          <cell r="D472" t="str">
            <v>un</v>
          </cell>
        </row>
        <row r="473">
          <cell r="B473">
            <v>8.3018000000000001</v>
          </cell>
          <cell r="C473" t="str">
            <v>Suministro e instalación Niple PVC ∅3" L=0,6 m</v>
          </cell>
          <cell r="D473" t="str">
            <v>un</v>
          </cell>
        </row>
        <row r="474">
          <cell r="B474">
            <v>8.3018999999999998</v>
          </cell>
          <cell r="C474" t="str">
            <v>Suministro e instalación Niple PVC ∅6" L=0,65 m</v>
          </cell>
          <cell r="D474" t="str">
            <v>un</v>
          </cell>
        </row>
        <row r="475">
          <cell r="B475">
            <v>8.3020999999999994</v>
          </cell>
          <cell r="C475" t="str">
            <v>Suministro e instalación Niple PVC ∅6" L=1,35 m</v>
          </cell>
          <cell r="D475" t="str">
            <v>un</v>
          </cell>
        </row>
        <row r="476">
          <cell r="B476">
            <v>8.3021999999999991</v>
          </cell>
          <cell r="C476" t="str">
            <v>Suministro e instalación Niple PVC ∅6" L=1,15 m</v>
          </cell>
          <cell r="D476" t="str">
            <v>un</v>
          </cell>
        </row>
        <row r="477">
          <cell r="B477">
            <v>8.3023000000000007</v>
          </cell>
          <cell r="C477" t="str">
            <v>Suministro e instalación Niple PVC ∅6" L=0,30 m</v>
          </cell>
          <cell r="D477" t="str">
            <v>un</v>
          </cell>
        </row>
        <row r="478">
          <cell r="B478">
            <v>8.3024000000000004</v>
          </cell>
          <cell r="C478" t="str">
            <v>Suministro e instalación Niple PVC ∅6" L=0,15 m</v>
          </cell>
          <cell r="D478" t="str">
            <v>un</v>
          </cell>
        </row>
        <row r="479">
          <cell r="B479">
            <v>8.3025000000000002</v>
          </cell>
          <cell r="C479" t="str">
            <v>Suministro e instalación válvula de retención (cheque) 6"</v>
          </cell>
          <cell r="D479" t="str">
            <v>un</v>
          </cell>
        </row>
        <row r="480">
          <cell r="B480">
            <v>8.3026</v>
          </cell>
          <cell r="C480" t="str">
            <v>Suministro e instalación unión de desmontaje autoportante 6" HD</v>
          </cell>
          <cell r="D480" t="str">
            <v>un</v>
          </cell>
        </row>
        <row r="481">
          <cell r="B481">
            <v>8.3026999999999997</v>
          </cell>
          <cell r="C481" t="str">
            <v>Suministro e instalación válvula de mariposa 6" HD</v>
          </cell>
          <cell r="D481" t="str">
            <v>un</v>
          </cell>
        </row>
        <row r="482">
          <cell r="B482">
            <v>8.3027999999999995</v>
          </cell>
          <cell r="C482" t="str">
            <v>Suministro e instalación yee 45º 6" HD</v>
          </cell>
          <cell r="D482" t="str">
            <v>un</v>
          </cell>
        </row>
        <row r="483">
          <cell r="B483">
            <v>8.3028999999999993</v>
          </cell>
          <cell r="C483" t="str">
            <v>Suministro e instalación reducción 6"x3" HD junta hidráulica</v>
          </cell>
          <cell r="D483" t="str">
            <v>un</v>
          </cell>
        </row>
        <row r="484">
          <cell r="B484">
            <v>8.3031000000000006</v>
          </cell>
          <cell r="C484" t="str">
            <v>Suministro e instalación niple pasamuro d=2" PVC L= 0,60 m</v>
          </cell>
          <cell r="D484" t="str">
            <v>un</v>
          </cell>
        </row>
        <row r="485">
          <cell r="B485">
            <v>8.3032000000000004</v>
          </cell>
          <cell r="C485" t="str">
            <v>Motobomba de turbina vertical 20 HP</v>
          </cell>
          <cell r="D485" t="str">
            <v>un</v>
          </cell>
        </row>
        <row r="486">
          <cell r="B486">
            <v>8.3033000000000001</v>
          </cell>
          <cell r="C486" t="str">
            <v>Suministro e instalación tubería HD 10"</v>
          </cell>
          <cell r="D486" t="str">
            <v>m</v>
          </cell>
        </row>
        <row r="487">
          <cell r="B487">
            <v>8.3033999999999999</v>
          </cell>
          <cell r="C487" t="str">
            <v>Suministro e instalación compuerta manual en lámina galvanizada 1/8"</v>
          </cell>
          <cell r="D487" t="str">
            <v>un</v>
          </cell>
        </row>
        <row r="488">
          <cell r="B488">
            <v>8.3034999999999997</v>
          </cell>
          <cell r="C488" t="str">
            <v>Suministro e instalación válvula de bola 4" PVC</v>
          </cell>
          <cell r="D488" t="str">
            <v>un</v>
          </cell>
        </row>
        <row r="489">
          <cell r="B489">
            <v>9.01</v>
          </cell>
          <cell r="C489" t="str">
            <v>Acometida domic. acued. 2x1/2" (inc. sumin. e instal. manguera 10m. accesorios. registro corte y cajilla)</v>
          </cell>
          <cell r="D489" t="str">
            <v>un</v>
          </cell>
        </row>
        <row r="490">
          <cell r="B490">
            <v>9.02</v>
          </cell>
          <cell r="C490" t="str">
            <v>Acometida domic. acued. 2.1/2x1/2" (inc. sumin. e instal. manguera 10m. accesorios. registro corte y cajilla)</v>
          </cell>
          <cell r="D490" t="str">
            <v>un</v>
          </cell>
        </row>
        <row r="491">
          <cell r="B491">
            <v>9.0299999999999994</v>
          </cell>
          <cell r="C491" t="str">
            <v>Acometida domic. acued. 3x1/2" (inc. sumin. e instal. manguera 10m. accesorios. registro corte y cajilla)</v>
          </cell>
          <cell r="D491" t="str">
            <v>m3</v>
          </cell>
        </row>
        <row r="492">
          <cell r="B492">
            <v>9.0399999999999991</v>
          </cell>
          <cell r="C492" t="str">
            <v>Acometida domic. acued. 4x1/2" (inc. sumin. e instal. manguera 10m. accesorios. registro corte y cajilla)</v>
          </cell>
          <cell r="D492" t="str">
            <v>m3</v>
          </cell>
        </row>
        <row r="493">
          <cell r="B493">
            <v>9.0500000000000007</v>
          </cell>
          <cell r="C493" t="str">
            <v>Acometida domic. acued. 6x1/2" (inc. sumin. e instal. manguera 10m. accesorios. registro corte y cajilla)</v>
          </cell>
          <cell r="D493" t="str">
            <v>m3</v>
          </cell>
        </row>
        <row r="494">
          <cell r="B494">
            <v>9.06</v>
          </cell>
          <cell r="C494" t="str">
            <v>Suministro e instalación de micromedidor de velocidad - chorro único clase B 1/2" (incluye cajilla y accesorios)</v>
          </cell>
          <cell r="D494" t="str">
            <v>m3</v>
          </cell>
        </row>
        <row r="495">
          <cell r="B495">
            <v>9.07</v>
          </cell>
          <cell r="C495" t="str">
            <v>Suministro e instalación de micromedidor de velocidad - chorro múltiple clase B 3/4" (incluye cajilla y accesorios)</v>
          </cell>
          <cell r="D495" t="str">
            <v>m3</v>
          </cell>
        </row>
        <row r="496">
          <cell r="B496">
            <v>9.08</v>
          </cell>
          <cell r="C496" t="str">
            <v>Suministro e instalación de registros de bola ½”</v>
          </cell>
          <cell r="D496" t="str">
            <v>m3</v>
          </cell>
        </row>
        <row r="497">
          <cell r="B497">
            <v>10.000999999999999</v>
          </cell>
          <cell r="C497" t="str">
            <v>Concreto 2000 PSI para solados. elab. en obra (inc. formaleta 1/4 usos y colocación)</v>
          </cell>
          <cell r="D497" t="str">
            <v>m3</v>
          </cell>
        </row>
        <row r="498">
          <cell r="B498">
            <v>10.002000000000001</v>
          </cell>
          <cell r="C498" t="str">
            <v>Concreto 3000 PSI para placa piso. elab. en obra (inc. formaleta 1/4 usos y colocación)</v>
          </cell>
          <cell r="D498" t="str">
            <v>m3</v>
          </cell>
        </row>
        <row r="499">
          <cell r="B499">
            <v>10.003</v>
          </cell>
          <cell r="C499" t="str">
            <v>Concreto impermeab. 3000 PSI para presa captacion. elab. en obra (inc. formaleta 1/4 usos y colocación)</v>
          </cell>
          <cell r="D499" t="str">
            <v>m3</v>
          </cell>
        </row>
        <row r="500">
          <cell r="B500">
            <v>10.004</v>
          </cell>
          <cell r="C500" t="str">
            <v>Concreto 2500 PSI para atraque de tubería (formaleta 1/3 usos)</v>
          </cell>
          <cell r="D500" t="str">
            <v>m3</v>
          </cell>
        </row>
        <row r="501">
          <cell r="B501">
            <v>10.005000000000001</v>
          </cell>
          <cell r="C501" t="str">
            <v>Concreto 3000 PSI para atraque de tubería (formaleta 1/3 usos)</v>
          </cell>
          <cell r="D501" t="str">
            <v>m3</v>
          </cell>
        </row>
        <row r="502">
          <cell r="B502">
            <v>10.006</v>
          </cell>
          <cell r="C502" t="str">
            <v>Concreto 3000 PSI para zapatas. elab. en obra (inc. formaleta 1/4 usos y colocación)</v>
          </cell>
          <cell r="D502" t="str">
            <v>m3</v>
          </cell>
        </row>
        <row r="503">
          <cell r="B503">
            <v>10.007</v>
          </cell>
          <cell r="C503" t="str">
            <v>Concreto 3500 PSI para zapatas. elab. en obra (inc. formaleta 1/4 usos y colocación)</v>
          </cell>
          <cell r="D503" t="str">
            <v>m3</v>
          </cell>
        </row>
        <row r="504">
          <cell r="B504">
            <v>10.007999999999999</v>
          </cell>
          <cell r="C504" t="str">
            <v>Concreto 4000 PSI para zapatas. elab. en obra (inc. formaleta 1/4 usos y colocación)</v>
          </cell>
          <cell r="D504" t="str">
            <v>m3</v>
          </cell>
        </row>
        <row r="505">
          <cell r="B505">
            <v>10.009</v>
          </cell>
          <cell r="C505" t="str">
            <v>Concreto 3000 PSI para vigas de cimentación. elab. en obra (inc. formaleta 1/4 usos y colocación)</v>
          </cell>
          <cell r="D505" t="str">
            <v>m3</v>
          </cell>
        </row>
        <row r="506">
          <cell r="B506">
            <v>10.01</v>
          </cell>
          <cell r="C506" t="str">
            <v>Concreto 3500 PSI para vigas de cimentación. elab. en obra (inc. formaleta 1/4 usos y colocación)</v>
          </cell>
          <cell r="D506" t="str">
            <v>m3</v>
          </cell>
        </row>
        <row r="507">
          <cell r="B507">
            <v>10.010999999999999</v>
          </cell>
          <cell r="C507" t="str">
            <v>Concreto 4000 PSI para vigas de cimentación. elab. en obra (inc. formaleta 1/4 usos y colocación)</v>
          </cell>
          <cell r="D507" t="str">
            <v>m3</v>
          </cell>
        </row>
        <row r="508">
          <cell r="B508">
            <v>10.012</v>
          </cell>
          <cell r="C508" t="str">
            <v>Concreto 3000 PSI para columnas. elab. en obra. elevaciones h&lt;3.0m (inc. formaleta 1/4 usos y colocación)</v>
          </cell>
          <cell r="D508" t="str">
            <v>m3</v>
          </cell>
        </row>
        <row r="509">
          <cell r="B509">
            <v>10.013</v>
          </cell>
          <cell r="C509" t="str">
            <v>Concreto 3000 PSI para columnas. elab. en obra. elevaciones 3.0&lt;h&lt;6.0 m (inc. formaleta 1/4 usos y colocación)</v>
          </cell>
          <cell r="D509" t="str">
            <v>m3</v>
          </cell>
        </row>
        <row r="510">
          <cell r="B510">
            <v>10.013999999999999</v>
          </cell>
          <cell r="C510" t="str">
            <v>Concreto 3000 PSI para columnas. elab. en obra. elevaciones 6.0&lt;h&lt;12.0 m (inc. formaleta 1/4 usos y colocación)</v>
          </cell>
          <cell r="D510" t="str">
            <v>m3</v>
          </cell>
        </row>
        <row r="511">
          <cell r="B511">
            <v>10.015000000000001</v>
          </cell>
          <cell r="C511" t="str">
            <v>Concreto 3000 PSI para columnas. elab. en obra. elevaciones 12.0&lt;h&lt;18.0 m (inc. formaleta 1/4 usos y colocación)</v>
          </cell>
          <cell r="D511" t="str">
            <v>m3</v>
          </cell>
        </row>
        <row r="512">
          <cell r="B512">
            <v>10.016</v>
          </cell>
          <cell r="C512" t="str">
            <v>Concreto 3000 PSI para columnas. elab. en obra. elevaciones 18.0&lt;h&lt;24.0 m (inc. formaleta 1/4 usos y colocación)</v>
          </cell>
          <cell r="D512" t="str">
            <v>m3</v>
          </cell>
        </row>
        <row r="513">
          <cell r="B513">
            <v>10.016999999999999</v>
          </cell>
          <cell r="C513" t="str">
            <v>Concreto 3500 PSI para columnas. elab. en obra. elevaciones h&lt;3.0m (inc. formaleta 1/4 usos y colocación)</v>
          </cell>
          <cell r="D513" t="str">
            <v>m3</v>
          </cell>
        </row>
        <row r="514">
          <cell r="B514">
            <v>10.018000000000001</v>
          </cell>
          <cell r="C514" t="str">
            <v>Concreto 3500 PSI para columnas. elab. en obra. elevaciones 3.0&lt;h&lt;6.0 m (inc. formaleta 1/4 usos y colocación)</v>
          </cell>
          <cell r="D514" t="str">
            <v>m3</v>
          </cell>
        </row>
        <row r="515">
          <cell r="B515">
            <v>10.019</v>
          </cell>
          <cell r="C515" t="str">
            <v>Concreto 3500 PSI para columnas. elab. en obra. elevaciones 6.0&lt;h&lt;12.0 m (inc. formaleta 1/4 usos y colocación)</v>
          </cell>
          <cell r="D515" t="str">
            <v>m3</v>
          </cell>
        </row>
        <row r="516">
          <cell r="B516">
            <v>10.02</v>
          </cell>
          <cell r="C516" t="str">
            <v>Concreto 3500 PSI para columnas. elab. en obra. elevaciones 12.0&lt;h&lt;18.0 m (inc. formaleta 1/4 usos y colocación)</v>
          </cell>
          <cell r="D516" t="str">
            <v>m3</v>
          </cell>
        </row>
        <row r="517">
          <cell r="B517">
            <v>10.021000000000001</v>
          </cell>
          <cell r="C517" t="str">
            <v>Concreto 3500 PSI para columnas. elab. en obra. elevaciones 18.0&lt;h&lt;24.0 m (inc. formaleta 1/4 usos y colocación)</v>
          </cell>
          <cell r="D517" t="str">
            <v>m3</v>
          </cell>
        </row>
        <row r="518">
          <cell r="B518">
            <v>10.022</v>
          </cell>
          <cell r="C518" t="str">
            <v>Concreto 4000 PSI para columnas. elab. en obra. elevaciones h&lt;3.0m (inc. formaleta 1/4 usos y colocación)</v>
          </cell>
          <cell r="D518" t="str">
            <v>m3</v>
          </cell>
        </row>
        <row r="519">
          <cell r="B519">
            <v>10.023</v>
          </cell>
          <cell r="C519" t="str">
            <v>Concreto 4000 PSI para columnas. elab. en obra. elevaciones 3.0&lt;h&lt;6.0 m (inc. formaleta 1/4 usos y colocación)</v>
          </cell>
          <cell r="D519" t="str">
            <v>m3</v>
          </cell>
        </row>
        <row r="520">
          <cell r="B520">
            <v>10.023999999999999</v>
          </cell>
          <cell r="C520" t="str">
            <v>Concreto 4000 PSI para columnas. elab. en obra. elevaciones 6.0&lt;h&lt;12.0 m (inc. formaleta 1/4 usos y colocación)</v>
          </cell>
          <cell r="D520" t="str">
            <v>m3</v>
          </cell>
        </row>
        <row r="521">
          <cell r="B521">
            <v>10.025</v>
          </cell>
          <cell r="C521" t="str">
            <v>Concreto 4000 PSI para columnas. elab. en obra. elevaciones 12.0&lt;h&lt;18.0 m (inc. formaleta 1/4 usos y colocación)</v>
          </cell>
          <cell r="D521" t="str">
            <v>m3</v>
          </cell>
        </row>
        <row r="522">
          <cell r="B522">
            <v>10.026</v>
          </cell>
          <cell r="C522" t="str">
            <v>Concreto 4000 PSI para columnas. elab. en obra. elevaciones 18.0&lt;h&lt;24.0 m (inc. formaleta 1/4 usos y colocación)</v>
          </cell>
          <cell r="D522" t="str">
            <v>m3</v>
          </cell>
        </row>
        <row r="523">
          <cell r="B523">
            <v>10.026999999999999</v>
          </cell>
          <cell r="C523" t="str">
            <v>Concreto 3000 PSI para vigas aéreas. elab. en obra. elevaciones h&lt;3.0m (inc. formaleta 1/4 usos y colocación)</v>
          </cell>
          <cell r="D523" t="str">
            <v>m3</v>
          </cell>
        </row>
        <row r="524">
          <cell r="B524">
            <v>10.028</v>
          </cell>
          <cell r="C524" t="str">
            <v>Concreto 3000 PSI para vigas aéreas. elab. en obra. elevaciones 3.0&lt;h&lt;6.0 m (inc. formaleta 1/4 usos y colocación)</v>
          </cell>
          <cell r="D524" t="str">
            <v>m3</v>
          </cell>
        </row>
        <row r="525">
          <cell r="B525">
            <v>10.029</v>
          </cell>
          <cell r="C525" t="str">
            <v>Concreto 3000 PSI para vigas aéreas. elab. en obra. elevaciones 6.0&lt;h&lt;12.0 m (inc. formaleta 1/4 usos y colocación)</v>
          </cell>
          <cell r="D525" t="str">
            <v>m3</v>
          </cell>
        </row>
        <row r="526">
          <cell r="B526">
            <v>10.029999999999999</v>
          </cell>
          <cell r="C526" t="str">
            <v>Concreto 3000 PSI para vigas aéreas. elab. en obra. elevaciones 12.0&lt;h&lt;18.0 m (inc. formaleta 1/4 usos y colocación)</v>
          </cell>
          <cell r="D526" t="str">
            <v>m3</v>
          </cell>
        </row>
        <row r="527">
          <cell r="B527">
            <v>10.031000000000001</v>
          </cell>
          <cell r="C527" t="str">
            <v>Concreto 3000 PSI para vigas aéreas. elab. en obra. elevaciones 18.0&lt;h&lt;24.0 m (inc. formaleta 1/4 usos y colocación)</v>
          </cell>
          <cell r="D527" t="str">
            <v>m3</v>
          </cell>
        </row>
        <row r="528">
          <cell r="B528">
            <v>10.032</v>
          </cell>
          <cell r="C528" t="str">
            <v>Concreto 3500 PSI para vigas aéreas. elab. en obra. elevaciones h&lt;3.0m (inc. formaleta 1/4 usos y colocación)</v>
          </cell>
          <cell r="D528" t="str">
            <v>m3</v>
          </cell>
        </row>
        <row r="529">
          <cell r="B529">
            <v>10.032999999999999</v>
          </cell>
          <cell r="C529" t="str">
            <v>Concreto 3500 PSI para vigas aéreas. elab. en obra. elevaciones 3.0&lt;h&lt;6.0 m (inc. formaleta 1/4 usos y colocación)</v>
          </cell>
          <cell r="D529" t="str">
            <v>m3</v>
          </cell>
        </row>
        <row r="530">
          <cell r="B530">
            <v>10.034000000000001</v>
          </cell>
          <cell r="C530" t="str">
            <v>Concreto 3500 PSI para vigas aéreas. elab. en obra. elevaciones 6.0&lt;h&lt;12.0 m (inc. formaleta 1/4 usos y colocación)</v>
          </cell>
          <cell r="D530" t="str">
            <v>m3</v>
          </cell>
        </row>
        <row r="531">
          <cell r="B531">
            <v>10.035</v>
          </cell>
          <cell r="C531" t="str">
            <v>Concreto 3500 PSI para vigas aéreas. elab. en obra. elevaciones 12.0&lt;h&lt;18.0 m (inc. formaleta 1/4 usos y 
colocación)</v>
          </cell>
          <cell r="D531" t="str">
            <v>m3</v>
          </cell>
        </row>
        <row r="532">
          <cell r="B532">
            <v>10.036</v>
          </cell>
          <cell r="C532" t="str">
            <v>Concreto 3500 PSI para vigas aéreas. elab. en obra. elevaciones 18.0&lt;h&lt;24.0 m (inc. formaleta 1/4 usos y colocación)</v>
          </cell>
          <cell r="D532" t="str">
            <v>m3</v>
          </cell>
        </row>
        <row r="533">
          <cell r="B533">
            <v>10.037000000000001</v>
          </cell>
          <cell r="C533" t="str">
            <v>Concreto impermeab. 3000PSI para vigas aéreas. elab. obra. elevaciones h&lt;3.0 m (inc. formaleta 1/4 usos y colocación)</v>
          </cell>
          <cell r="D533" t="str">
            <v>m3</v>
          </cell>
        </row>
        <row r="534">
          <cell r="B534">
            <v>10.038</v>
          </cell>
          <cell r="C534" t="str">
            <v>Concreto impermeab. 3000PSI para vigas aéreas. elab.obra. elevaciones 3.0&lt;h&lt;6.0 m (inc. formaleta 1/4 usos y colocación)</v>
          </cell>
          <cell r="D534" t="str">
            <v>m3</v>
          </cell>
        </row>
        <row r="535">
          <cell r="B535">
            <v>10.039</v>
          </cell>
          <cell r="C535" t="str">
            <v>Concreto impermeab. 3000PSI para vigas aéreas. elab.obra. elevaciones 6.0&lt;h&lt;12.0m (inc. formaleta 1/4 usos y colocación)</v>
          </cell>
          <cell r="D535" t="str">
            <v>m3</v>
          </cell>
        </row>
        <row r="536">
          <cell r="B536">
            <v>10.039999999999999</v>
          </cell>
          <cell r="C536" t="str">
            <v>Concreto impermeab. 3000PSI para vigas aéreas. elab.obra. elevaciones 12.0&lt;h&lt;18.0m (inc formaleta 1/4 usos y colocación)</v>
          </cell>
          <cell r="D536" t="str">
            <v>m3</v>
          </cell>
        </row>
        <row r="537">
          <cell r="B537">
            <v>10.041</v>
          </cell>
          <cell r="C537" t="str">
            <v>Concreto impermeab. 3000PSI para vigas aéreas. elab.obra. elevaciones 18.0&lt;h&lt;24.0m (inc formaleta 1/4 usos y colocación)</v>
          </cell>
          <cell r="D537" t="str">
            <v>m3</v>
          </cell>
        </row>
        <row r="538">
          <cell r="B538">
            <v>10.042</v>
          </cell>
          <cell r="C538" t="str">
            <v>Concreto 3000 PSI para placa entrepiso. elab. en obra. elevaciones h&lt;3.0m (inc. formaleta 1/4 usos y colocación)</v>
          </cell>
          <cell r="D538" t="str">
            <v>m3</v>
          </cell>
        </row>
        <row r="539">
          <cell r="B539">
            <v>10.043000000000101</v>
          </cell>
          <cell r="C539" t="str">
            <v>Concreto 3000 PSI para placa entrepiso. elab. en obra. elevaciones 3.0&lt;h&lt;6.0 m (inc. formaleta 1/4 usos y colocación)</v>
          </cell>
          <cell r="D539" t="str">
            <v>m3</v>
          </cell>
        </row>
        <row r="540">
          <cell r="B540">
            <v>10.044</v>
          </cell>
          <cell r="C540" t="str">
            <v>Concreto 3000 PSI para placa entrepiso. elab. en obra. elevaciones 6.0&lt;h&lt;12.0 m (inc. formaleta 1/4 usos y colocación)</v>
          </cell>
          <cell r="D540" t="str">
            <v>m3</v>
          </cell>
        </row>
        <row r="541">
          <cell r="B541">
            <v>10.045</v>
          </cell>
          <cell r="C541" t="str">
            <v>Concreto 3000 PSI para placa entrepiso. elab. en obra. elevaciones 12.0&lt;h&lt;18.0 m (inc. formaleta 1/4 usos y colocación)</v>
          </cell>
          <cell r="D541" t="str">
            <v>m3</v>
          </cell>
        </row>
        <row r="542">
          <cell r="B542">
            <v>10.045999999999999</v>
          </cell>
          <cell r="C542" t="str">
            <v>Concreto 3000 PSI para placa entrepiso. elab. en obra. elevaciones 18.0&lt;h&lt;24.0 m (inc. formaleta 1/4 usos y colocación)</v>
          </cell>
          <cell r="D542" t="str">
            <v>m3</v>
          </cell>
        </row>
        <row r="543">
          <cell r="B543">
            <v>10.047000000000001</v>
          </cell>
          <cell r="C543" t="str">
            <v>Concreto 3500 PSI para placa entrepiso. elab. en obra. elevaciones h&lt;3.0m (inc. formaleta 1/4 usos y colocación)</v>
          </cell>
          <cell r="D543" t="str">
            <v>m3</v>
          </cell>
        </row>
        <row r="544">
          <cell r="B544">
            <v>10.048</v>
          </cell>
          <cell r="C544" t="str">
            <v>Concreto 3500 PSI para placa entrepiso. elab. en obra. elevaciones 3.0&lt;h&lt;6.0 m (inc. formaleta 1/4 usos y colocación)</v>
          </cell>
          <cell r="D544" t="str">
            <v>m3</v>
          </cell>
        </row>
        <row r="545">
          <cell r="B545">
            <v>10.048999999999999</v>
          </cell>
          <cell r="C545" t="str">
            <v>Concreto 3500 PSI para placa entrepiso. elab. en obra. elevaciones 6.0&lt;h&lt;12.0 m (inc. formaleta 1/4 usos y colocación)</v>
          </cell>
          <cell r="D545" t="str">
            <v>m3</v>
          </cell>
        </row>
        <row r="546">
          <cell r="B546">
            <v>10.050000000000001</v>
          </cell>
          <cell r="C546" t="str">
            <v>Concreto 3500 PSI para placa entrepiso. elab. en obra. elevaciones 12.0&lt;h&lt;18.0 m (inc. formaleta 1/4 usos y colocación)</v>
          </cell>
          <cell r="D546" t="str">
            <v>m3</v>
          </cell>
        </row>
        <row r="547">
          <cell r="B547">
            <v>10.051</v>
          </cell>
          <cell r="C547" t="str">
            <v>Concreto 3500 PSI para placa entrepiso. elab. en obra. elevaciones 18.0&lt;h&lt;24.0 m (inc. formaleta 1/4 usos y colocación)</v>
          </cell>
          <cell r="D547" t="str">
            <v>m3</v>
          </cell>
        </row>
        <row r="548">
          <cell r="B548">
            <v>10.052</v>
          </cell>
          <cell r="C548" t="str">
            <v>Concreto 4000 PSI para placa entrepiso. elab. en obra. elevaciones h&lt;3.0m (inc. formaleta 1/4 usos y colocación)</v>
          </cell>
          <cell r="D548" t="str">
            <v>m3</v>
          </cell>
        </row>
        <row r="549">
          <cell r="B549">
            <v>10.053000000000001</v>
          </cell>
          <cell r="C549" t="str">
            <v>Concreto 4000 PSI para placa entrepiso. elab. en obra. elevaciones 3.0&lt;h&lt;6.0 m (inc. formaleta 1/4 usos y colocación)</v>
          </cell>
          <cell r="D549" t="str">
            <v>m3</v>
          </cell>
        </row>
        <row r="550">
          <cell r="B550">
            <v>10.054</v>
          </cell>
          <cell r="C550" t="str">
            <v>Concreto 4000 PSI para placa entrepiso. elab. en obra. elevaciones 6.0&lt;h&lt;12.0 m (inc. formaleta 1/4 usos y colocación)</v>
          </cell>
          <cell r="D550" t="str">
            <v>m3</v>
          </cell>
        </row>
        <row r="551">
          <cell r="B551">
            <v>10.055</v>
          </cell>
          <cell r="C551" t="str">
            <v>Concreto 4000 PSI para placa entrepiso. elab. en obra. elevaciones 12.0&lt;h&lt;18.0 m (inc. formaleta 1/4 usos y colocación)</v>
          </cell>
          <cell r="D551" t="str">
            <v>m3</v>
          </cell>
        </row>
        <row r="552">
          <cell r="B552">
            <v>10.055999999999999</v>
          </cell>
          <cell r="C552" t="str">
            <v>Concreto 4000 PSI para placa entrepiso. elab. en obra. elevaciones 18.0&lt;h&lt;24.0 m (inc. formaleta 1/4 usos y colocación)</v>
          </cell>
          <cell r="D552" t="str">
            <v>m3</v>
          </cell>
        </row>
        <row r="553">
          <cell r="B553">
            <v>10.057</v>
          </cell>
          <cell r="C553" t="str">
            <v>Concreto impermeab. 3000PSI para placa entrepiso. elab. obra. elevaciones h&lt;3.0 (inc. formaleta 1/4 usos y colocación)</v>
          </cell>
          <cell r="D553" t="str">
            <v>m3</v>
          </cell>
        </row>
        <row r="554">
          <cell r="B554">
            <v>10.058</v>
          </cell>
          <cell r="C554" t="str">
            <v>Concreto impermeab. 3000PSI placa entrepiso. elab.obra. elevaciones 3.0&lt;h&lt;6.0 m (inc. formaleta 1/4 usos y colocación)</v>
          </cell>
          <cell r="D554" t="str">
            <v>m3</v>
          </cell>
        </row>
        <row r="555">
          <cell r="B555">
            <v>10.058999999999999</v>
          </cell>
          <cell r="C555" t="str">
            <v>Concreto impermeab. 3000PSI placa entrepiso. elab.obra. elevaciones 6.0&lt;h&lt;12.0 m (inc. formaleta 1/4 usos y colocación)</v>
          </cell>
          <cell r="D555" t="str">
            <v>m3</v>
          </cell>
        </row>
        <row r="556">
          <cell r="B556">
            <v>10.06</v>
          </cell>
          <cell r="C556" t="str">
            <v>Concreto impermeab. 3000PSI placa entrepiso. elab.obra. elevaciones 12.0&lt;h&lt;18.0 m (inc. formaleta 1/4 usos y colocación)</v>
          </cell>
          <cell r="D556" t="str">
            <v>m3</v>
          </cell>
        </row>
        <row r="557">
          <cell r="B557">
            <v>10.061</v>
          </cell>
          <cell r="C557" t="str">
            <v>Concreto impermeab. 3000PSI placa entrepiso. elab.obra. elevaciones 18.0&lt;h&lt;24.0 m (inc. formaleta 1/4 usos y colocación)</v>
          </cell>
          <cell r="D557" t="str">
            <v>m3</v>
          </cell>
        </row>
        <row r="558">
          <cell r="B558">
            <v>10.061999999999999</v>
          </cell>
          <cell r="C558" t="str">
            <v>Concreto impermeab. 3500PSI para placa entrepiso. elab. obra. elevaciones h&lt;3.0 (inc. formaleta 1/4 usos y colocación)</v>
          </cell>
          <cell r="D558" t="str">
            <v>m3</v>
          </cell>
        </row>
        <row r="559">
          <cell r="B559">
            <v>10.063000000000001</v>
          </cell>
          <cell r="C559" t="str">
            <v>Concreto impermeab. 3500PSI placa entrepiso. elab.obra. elevaciones 3.0&lt;h&lt;6.0 m (inc. formaleta 1/4 usos y colocación)</v>
          </cell>
          <cell r="D559" t="str">
            <v>m3</v>
          </cell>
        </row>
        <row r="560">
          <cell r="B560">
            <v>10.064</v>
          </cell>
          <cell r="C560" t="str">
            <v>Concreto impermeab. 3500PSI placa entrepiso. elab.obra. elevaciones 6.0&lt;h&lt;12.0 m (inc. formaleta 1/4 usos y colocación)</v>
          </cell>
          <cell r="D560" t="str">
            <v>m3</v>
          </cell>
        </row>
        <row r="561">
          <cell r="B561">
            <v>10.065</v>
          </cell>
          <cell r="C561" t="str">
            <v>Concreto impermeab. 3500PSI placa entrepiso. elab.obra. elevaciones 12.0&lt;h&lt;18.0 m (inc. formaleta 1/4 usos y colocación)</v>
          </cell>
          <cell r="D561" t="str">
            <v>m3</v>
          </cell>
        </row>
        <row r="562">
          <cell r="B562">
            <v>10.066000000000001</v>
          </cell>
          <cell r="C562" t="str">
            <v>Concreto impermeab. 3500PSI placa entrepiso. elab.obra. elevaciones 18.0&lt;h&lt;24.0 m (inc. formaleta 1/4 usos 
y colocación)</v>
          </cell>
          <cell r="D562" t="str">
            <v>m3</v>
          </cell>
        </row>
        <row r="563">
          <cell r="B563">
            <v>10.067</v>
          </cell>
          <cell r="C563" t="str">
            <v>Concreto impermeab. 4000PSI para placa entrepiso. elab. obra. elevaciones h&lt;3.0 (inc. formaleta 1/4 usos y colocación)</v>
          </cell>
          <cell r="D563" t="str">
            <v>m3</v>
          </cell>
        </row>
        <row r="564">
          <cell r="B564">
            <v>10.068</v>
          </cell>
          <cell r="C564" t="str">
            <v>Concreto impermeab. 4000PSI placa entrepiso. elab.obra. elevaciones 3.0&lt;h&lt;6.0 m (inc. formaleta 1/4 usos y colocación)</v>
          </cell>
          <cell r="D564" t="str">
            <v>m3</v>
          </cell>
        </row>
        <row r="565">
          <cell r="B565">
            <v>10.069000000000001</v>
          </cell>
          <cell r="C565" t="str">
            <v>Concreto impermeab. 4000PSI placa entrepiso. elab.obra. elevaciones 6.0&lt;h&lt;12.0 m (inc. formaleta 1/4 usos y colocación)</v>
          </cell>
          <cell r="D565" t="str">
            <v>m3</v>
          </cell>
        </row>
        <row r="566">
          <cell r="B566">
            <v>10.07</v>
          </cell>
          <cell r="C566" t="str">
            <v>Concreto impermeab. 4000PSI placa entrepiso. elab.obra. elevaciones 12.0&lt;h&lt;18.0 m (inc. formaleta 1/4 usos y colocación)</v>
          </cell>
          <cell r="D566" t="str">
            <v>m3</v>
          </cell>
        </row>
        <row r="567">
          <cell r="B567">
            <v>10.071</v>
          </cell>
          <cell r="C567" t="str">
            <v>Concreto impermeab. 4000PSI placa entrepiso. elab.obra. elevaciones 18.0&lt;h&lt;24.0 m (inc. formaleta 1/4 usos y colocación)</v>
          </cell>
          <cell r="D567" t="str">
            <v>m3</v>
          </cell>
        </row>
        <row r="568">
          <cell r="B568">
            <v>10.071999999999999</v>
          </cell>
          <cell r="C568" t="str">
            <v>Concreto 3000 PSI para muros. elab. en obra. elevaciones h&lt;3.0m (inc. formaleta 1/4 usos y colocación)</v>
          </cell>
          <cell r="D568" t="str">
            <v>m3</v>
          </cell>
        </row>
        <row r="569">
          <cell r="B569">
            <v>10.0730000000001</v>
          </cell>
          <cell r="C569" t="str">
            <v>Concreto 3000 PSI para muros. elab. en obra. elevaciones 3.0&lt;h&lt;6.0 m (inc. formaleta 1/4 usos y colocación)</v>
          </cell>
          <cell r="D569" t="str">
            <v>m3</v>
          </cell>
        </row>
        <row r="570">
          <cell r="B570">
            <v>10.074</v>
          </cell>
          <cell r="C570" t="str">
            <v>Concreto 3000 PSI para muros. elab. en obra. elevaciones 6.0&lt;h&lt;12.0 m (inc. formaleta 1/4 usos y colocación)</v>
          </cell>
          <cell r="D570" t="str">
            <v>m3</v>
          </cell>
        </row>
        <row r="571">
          <cell r="B571">
            <v>10.074999999999999</v>
          </cell>
          <cell r="C571" t="str">
            <v>Concreto 3000 PSI para muros. elab. en obra. elevaciones 12.0&lt;h&lt;18.0 m (inc. formaleta 1/4 usos y colocación)</v>
          </cell>
          <cell r="D571" t="str">
            <v>m3</v>
          </cell>
        </row>
        <row r="572">
          <cell r="B572">
            <v>10.076000000000001</v>
          </cell>
          <cell r="C572" t="str">
            <v>Concreto 3000 PSI para muros. elab. en obra. elevaciones 18.0&lt;h&lt;24.0 m (inc. formaleta 1/4 usos y colocación)</v>
          </cell>
          <cell r="D572" t="str">
            <v>m3</v>
          </cell>
        </row>
        <row r="573">
          <cell r="B573">
            <v>10.077</v>
          </cell>
          <cell r="C573" t="str">
            <v>Concreto 3500 PSI para muros. elab. en obra. elevaciones h&lt;3.0m (inc. formaleta 1/4 usos y colocación)</v>
          </cell>
          <cell r="D573" t="str">
            <v>m3</v>
          </cell>
        </row>
        <row r="574">
          <cell r="B574">
            <v>10.077999999999999</v>
          </cell>
          <cell r="C574" t="str">
            <v>Concreto 3500 PSI para muros. elab. en obra. elevaciones 3.0&lt;h&lt;6.0 m (inc. formaleta 1/4 usos y colocación)</v>
          </cell>
          <cell r="D574" t="str">
            <v>m3</v>
          </cell>
        </row>
        <row r="575">
          <cell r="B575">
            <v>10.079000000000001</v>
          </cell>
          <cell r="C575" t="str">
            <v>Concreto 3500 PSI para muros. elab. en obra. elevaciones 6.0&lt;h&lt;12.0 m (inc. formaleta 1/4 usos y colocación)</v>
          </cell>
          <cell r="D575" t="str">
            <v>m3</v>
          </cell>
        </row>
        <row r="576">
          <cell r="B576">
            <v>10.08</v>
          </cell>
          <cell r="C576" t="str">
            <v>Concreto 3500 PSI para muros. elab. en obra. elevaciones 12.0&lt;h&lt;18.0 m (inc. formaleta 1/4 usos y colocación)</v>
          </cell>
          <cell r="D576" t="str">
            <v>m3</v>
          </cell>
        </row>
        <row r="577">
          <cell r="B577">
            <v>10.081</v>
          </cell>
          <cell r="C577" t="str">
            <v>Concreto 3500 PSI para muros. elab. en obra. elevaciones 18.0&lt;h&lt;24.0 m (inc. formaleta 1/4 usos y colocación)</v>
          </cell>
          <cell r="D577" t="str">
            <v>m3</v>
          </cell>
        </row>
        <row r="578">
          <cell r="B578">
            <v>10.082000000000001</v>
          </cell>
          <cell r="C578" t="str">
            <v>Concreto 3500 PSI para muros. elab. en obra. elevaciones h&gt;24.0 m (inc. formaleta 1/4 usos y colocación)</v>
          </cell>
          <cell r="D578" t="str">
            <v>m3</v>
          </cell>
        </row>
        <row r="579">
          <cell r="B579">
            <v>10.083</v>
          </cell>
          <cell r="C579" t="str">
            <v>Concreto 4000 PSI para muros. elab. en obra. elevaciones h&lt;3.0m (inc. formaleta 1/4 usos y colocación)</v>
          </cell>
          <cell r="D579" t="str">
            <v>m3</v>
          </cell>
        </row>
        <row r="580">
          <cell r="B580">
            <v>10.084</v>
          </cell>
          <cell r="C580" t="str">
            <v>Concreto 4000 PSI para muros. elab. en obra. elevaciones 3.0&lt;h&lt;6.0 m (inc. formaleta 1/4 usos y colocación)</v>
          </cell>
          <cell r="D580" t="str">
            <v>m3</v>
          </cell>
        </row>
        <row r="581">
          <cell r="B581">
            <v>10.085000000000001</v>
          </cell>
          <cell r="C581" t="str">
            <v>Concreto 4000 PSI para muros. elab. en obra. elevaciones 6.0&lt;h&lt;12.0 m (inc. formaleta 1/4 usos y colocación)</v>
          </cell>
          <cell r="D581" t="str">
            <v>m3</v>
          </cell>
        </row>
        <row r="582">
          <cell r="B582">
            <v>10.086</v>
          </cell>
          <cell r="C582" t="str">
            <v>Concreto 4000 PSI para muros. elab. en obra. elevaciones 12.0&lt;h&lt;18.0 m (inc. formaleta 1/4 usos y colocación)</v>
          </cell>
          <cell r="D582" t="str">
            <v>m3</v>
          </cell>
        </row>
        <row r="583">
          <cell r="B583">
            <v>10.087</v>
          </cell>
          <cell r="C583" t="str">
            <v>Concreto 4000 PSI para muros. elab. en obra. elevaciones 18.0&lt;h&lt;24.0 m (inc. formaleta 1/4 usos y colocación)</v>
          </cell>
          <cell r="D583" t="str">
            <v>m3</v>
          </cell>
        </row>
        <row r="584">
          <cell r="B584">
            <v>10.0880000000001</v>
          </cell>
          <cell r="C584" t="str">
            <v>Concreto impermeab. 3000PSI para muros. elab. obra. elevaciones h&lt;3.0m (inc. formaleta 1/4 usos y colocación)</v>
          </cell>
          <cell r="D584" t="str">
            <v>m3</v>
          </cell>
        </row>
        <row r="585">
          <cell r="B585">
            <v>10.0890000000001</v>
          </cell>
          <cell r="C585" t="str">
            <v>Concreto impermeab. 3000PSI para muros. elab. obra. elevaciones 3.0&lt;h&lt;6.0 m (inc. formaleta 1/4 usos y colocación)</v>
          </cell>
          <cell r="D585" t="str">
            <v>m3</v>
          </cell>
        </row>
        <row r="586">
          <cell r="B586">
            <v>10.090000000000099</v>
          </cell>
          <cell r="C586" t="str">
            <v>Concreto impermeab. 3000PSI para muros. elab. obra. elevaciones 6.0&lt;h&lt;12.0 m (inc. formaleta 1/4 usos y colocación)</v>
          </cell>
          <cell r="D586" t="str">
            <v>m3</v>
          </cell>
        </row>
        <row r="587">
          <cell r="B587">
            <v>10.091000000000101</v>
          </cell>
          <cell r="C587" t="str">
            <v>Concreto impermeab. 3000PSI para muros. elab. obra. elevaciones 12.0&lt;h&lt;18.0 m (inc. formaleta 1/4 usos y colocación)</v>
          </cell>
          <cell r="D587" t="str">
            <v>m3</v>
          </cell>
        </row>
        <row r="588">
          <cell r="B588">
            <v>10.0920000000001</v>
          </cell>
          <cell r="C588" t="str">
            <v>Concreto impermeab. 3000PSI para muros. elab. obra. elevaciones 18.0&lt;h&lt;24.0 m (inc. formaleta 1/4 usos y colocación)</v>
          </cell>
          <cell r="D588" t="str">
            <v>m3</v>
          </cell>
        </row>
        <row r="589">
          <cell r="B589">
            <v>10.093</v>
          </cell>
          <cell r="C589" t="str">
            <v>Concreto impermeab. 3500PSI para muros. elab. obra. elevaciones h&lt;3.0m (inc. formaleta 1/4 usos y colocación)</v>
          </cell>
          <cell r="D589" t="str">
            <v>m3</v>
          </cell>
        </row>
        <row r="590">
          <cell r="B590">
            <v>10.093999999999999</v>
          </cell>
          <cell r="C590" t="str">
            <v>Concreto impermeab. 3500PSI para muros. elab. obra. elevaciones 3.0&lt;h&lt;6.0 m (inc. formaleta 1/4 usos y colocación)</v>
          </cell>
          <cell r="D590" t="str">
            <v>m3</v>
          </cell>
        </row>
        <row r="591">
          <cell r="B591">
            <v>10.095000000000001</v>
          </cell>
          <cell r="C591" t="str">
            <v>Concreto impermeab. 3500PSI para muros. elab. obra. elevaciones 6.0&lt;h&lt;12.0 m (inc. formaleta 1/4 usos y colocación)</v>
          </cell>
          <cell r="D591" t="str">
            <v>m3</v>
          </cell>
        </row>
        <row r="592">
          <cell r="B592">
            <v>10.096</v>
          </cell>
          <cell r="C592" t="str">
            <v>Concreto impermeab. 3500PSI para muros. elab. obra. elevaciones 12.0&lt;h&lt;18.0 m (inc. formaleta 1/4 usos y colocación)</v>
          </cell>
          <cell r="D592" t="str">
            <v>m3</v>
          </cell>
        </row>
        <row r="593">
          <cell r="B593">
            <v>10.097</v>
          </cell>
          <cell r="C593" t="str">
            <v>Concreto impermeab. 3500PSI para muros. elab. obra. elevaciones 18.0&lt;h&lt;24.0 m (inc. formaleta 1/4 usos y colocación)</v>
          </cell>
          <cell r="D593" t="str">
            <v>m3</v>
          </cell>
        </row>
        <row r="594">
          <cell r="B594">
            <v>10.098000000000001</v>
          </cell>
          <cell r="C594" t="str">
            <v>Concreto impermeab. 4000PSI para muros. elab. obra. elevaciones h&lt;3.0m (inc. formaleta 1/4 usos y colocación)</v>
          </cell>
          <cell r="D594" t="str">
            <v>m3</v>
          </cell>
        </row>
        <row r="595">
          <cell r="B595">
            <v>10.099</v>
          </cell>
          <cell r="C595" t="str">
            <v>Concreto impermeab. 4000PSI para muros. elab. obra. elevaciones 3.0&lt;h&lt;6.0 m (inc. formaleta 1/4 usos y colocación)</v>
          </cell>
          <cell r="D595" t="str">
            <v>m3</v>
          </cell>
        </row>
        <row r="596">
          <cell r="B596">
            <v>10.1</v>
          </cell>
          <cell r="C596" t="str">
            <v>Concreto impermeab. 4000PSI para muros. elab. obra. elevaciones 6.0&lt;h&lt;12.0 m (inc. formaleta 1/4 usos y colocación)</v>
          </cell>
          <cell r="D596" t="str">
            <v>m3</v>
          </cell>
        </row>
        <row r="597">
          <cell r="B597">
            <v>10.101000000000001</v>
          </cell>
          <cell r="C597" t="str">
            <v>Concreto impermeab. 4000PSI para muros. elab. obra. elevaciones 12.0&lt;h&lt;18.0 m (inc. formaleta 1/4 usos y colocación)</v>
          </cell>
          <cell r="D597" t="str">
            <v>m3</v>
          </cell>
        </row>
        <row r="598">
          <cell r="B598">
            <v>10.102</v>
          </cell>
          <cell r="C598" t="str">
            <v>Concreto impermeab. 4000PSI para muros. elab. obra. elevaciones 18.0&lt;h&lt;24.0 m (inc. formaleta 1/4 usos y colocación)</v>
          </cell>
          <cell r="D598" t="str">
            <v>m3</v>
          </cell>
        </row>
        <row r="599">
          <cell r="B599">
            <v>10.103</v>
          </cell>
          <cell r="C599" t="str">
            <v>Concreto ciclópeo 60% concreto simple f'c 21MPa + 40% piedra tamaño max. 3". para estructuras</v>
          </cell>
          <cell r="D599" t="str">
            <v>m3</v>
          </cell>
        </row>
        <row r="600">
          <cell r="B600">
            <v>10.1040000000001</v>
          </cell>
          <cell r="C600" t="str">
            <v>Demolición y resane de muros con mortero de revestimiento con base en cemento y resinas acrílicas (inc.retiro escombros)</v>
          </cell>
          <cell r="D600" t="str">
            <v>m3</v>
          </cell>
        </row>
        <row r="601">
          <cell r="B601">
            <v>10.105</v>
          </cell>
          <cell r="C601" t="str">
            <v>Pañete (mortero 1:5)</v>
          </cell>
          <cell r="D601" t="str">
            <v>m2</v>
          </cell>
        </row>
        <row r="602">
          <cell r="B602">
            <v>10.106</v>
          </cell>
          <cell r="C602" t="str">
            <v>Pañete impermeabilizado (incluye filos)</v>
          </cell>
          <cell r="D602" t="str">
            <v>m3</v>
          </cell>
        </row>
        <row r="603">
          <cell r="B603">
            <v>10.106999999999999</v>
          </cell>
          <cell r="C603" t="str">
            <v>Alistado de piso en mortero 1:3 (e=0.03m)</v>
          </cell>
          <cell r="D603" t="str">
            <v>m3</v>
          </cell>
        </row>
        <row r="604">
          <cell r="B604">
            <v>10.108000000000001</v>
          </cell>
          <cell r="C604" t="str">
            <v>Cinta PVC d=22cm (incluye instalación)</v>
          </cell>
          <cell r="D604" t="str">
            <v>m</v>
          </cell>
        </row>
        <row r="605">
          <cell r="B605">
            <v>10.109000000000099</v>
          </cell>
          <cell r="C605" t="str">
            <v>Concreto 3000 PSI para cajas de derivación bocatomas</v>
          </cell>
          <cell r="D605" t="str">
            <v>un</v>
          </cell>
        </row>
        <row r="606">
          <cell r="B606">
            <v>10.110000000000101</v>
          </cell>
          <cell r="C606" t="str">
            <v>Concreto 3000 PSI para anclajes de tuberías</v>
          </cell>
          <cell r="D606" t="str">
            <v>m3</v>
          </cell>
        </row>
        <row r="607">
          <cell r="B607">
            <v>10.111000000000001</v>
          </cell>
          <cell r="C607" t="str">
            <v>Concreto impermeabilizado 4000 PSI para diafragmas, pantallas de distribución de desarenadores y otros</v>
          </cell>
          <cell r="D607" t="str">
            <v>m3</v>
          </cell>
        </row>
        <row r="608">
          <cell r="B608">
            <v>10.112</v>
          </cell>
          <cell r="C608" t="str">
            <v>Concreto impermeab. 4000 PSI para placa piso. elab. en obra (inc. formaleta 1/4 usos y colocación)</v>
          </cell>
          <cell r="D608" t="str">
            <v>m3</v>
          </cell>
        </row>
        <row r="609">
          <cell r="B609">
            <v>10.113</v>
          </cell>
          <cell r="C609" t="str">
            <v>Concreto impermeabilizado 4000 PSI para columnas. elab. en obra. elevaciones h&lt;3.0m (inc. formaleta 1/4 usos y colocación)</v>
          </cell>
          <cell r="D609" t="str">
            <v>m3</v>
          </cell>
        </row>
        <row r="610">
          <cell r="B610">
            <v>10.114000000000001</v>
          </cell>
          <cell r="C610" t="str">
            <v>Concreto impermeabilizado 4000 PSI para columnas. elab. en obra. elevaciones 3.0&lt;h&lt;6.0 m (inc. formaleta 1/4 usos y colocación)</v>
          </cell>
          <cell r="D610" t="str">
            <v>m3</v>
          </cell>
        </row>
        <row r="611">
          <cell r="B611">
            <v>10.1150000000001</v>
          </cell>
          <cell r="C611" t="str">
            <v>Concreto para soporte de tapa de acceso a tanque</v>
          </cell>
          <cell r="D611" t="str">
            <v>m3</v>
          </cell>
        </row>
        <row r="612">
          <cell r="B612">
            <v>10.116</v>
          </cell>
          <cell r="C612" t="str">
            <v>concreto de 3000 psi para caja proteccion tuberia</v>
          </cell>
          <cell r="D612" t="str">
            <v>m3</v>
          </cell>
        </row>
        <row r="613">
          <cell r="B613">
            <v>10.117000000000001</v>
          </cell>
          <cell r="C613" t="str">
            <v>Andenes en concreto de 3000 psi espesor 10cm</v>
          </cell>
          <cell r="D613" t="str">
            <v>m2</v>
          </cell>
        </row>
        <row r="614">
          <cell r="B614">
            <v>10.125999999999999</v>
          </cell>
          <cell r="C614" t="str">
            <v>Filos y dilataciones</v>
          </cell>
          <cell r="D614" t="str">
            <v>m</v>
          </cell>
        </row>
        <row r="615">
          <cell r="B615">
            <v>10.127000000000001</v>
          </cell>
          <cell r="C615" t="str">
            <v>Concreto 1500 PSI para solados</v>
          </cell>
          <cell r="D615" t="str">
            <v>m3</v>
          </cell>
        </row>
        <row r="616">
          <cell r="B616">
            <v>11.01</v>
          </cell>
          <cell r="C616" t="str">
            <v>Placa Circular Cubierta - Pozo Inspección D=1.20m (concreto f'c=21MPa reforz. elab. obra. e=0.20m. inc. arotapa+arobase)</v>
          </cell>
          <cell r="D616" t="str">
            <v>un</v>
          </cell>
        </row>
        <row r="617">
          <cell r="B617">
            <v>11.02</v>
          </cell>
          <cell r="C617" t="str">
            <v>Placa Circular Cubierta - Pozo Inspección D=1.40m (concreto f'c=21MPa reforz. elab. obra. e=0.20m. inc. arotapa+arobase)</v>
          </cell>
          <cell r="D617" t="str">
            <v>un</v>
          </cell>
        </row>
        <row r="618">
          <cell r="B618">
            <v>11.03</v>
          </cell>
          <cell r="C618" t="str">
            <v>Placa Circular Cubierta - Pozo Inspección D=1.50m (concreto f'c=21MPa reforz. elab. obra. e=0.20m. inc. arotapa+arobase)</v>
          </cell>
          <cell r="D618" t="str">
            <v>un</v>
          </cell>
        </row>
        <row r="619">
          <cell r="B619">
            <v>11.04</v>
          </cell>
          <cell r="C619" t="str">
            <v>Cilindro Pozo Inspección D=1.20m (concreto simple f'c =21MPa elab. en obra. e=0.20m. incluye escalera gato var.#6)</v>
          </cell>
          <cell r="D619" t="str">
            <v>un</v>
          </cell>
        </row>
        <row r="620">
          <cell r="B620">
            <v>11.05</v>
          </cell>
          <cell r="C620" t="str">
            <v>Pozo de inspeccion, Cilindro para pozos de D = 1.2 m. Y espesor de  0.25 m.</v>
          </cell>
          <cell r="D620" t="str">
            <v>un</v>
          </cell>
        </row>
        <row r="621">
          <cell r="B621">
            <v>11.06</v>
          </cell>
          <cell r="C621" t="str">
            <v>Cilindro Pozo Inspección D=1.40m (concreto simple f'c =21MPa elab. en obra. e=0.20m. incluye escalera gato var.#6)</v>
          </cell>
          <cell r="D621" t="str">
            <v>un</v>
          </cell>
        </row>
        <row r="622">
          <cell r="B622">
            <v>11.07</v>
          </cell>
          <cell r="C622" t="str">
            <v>Cilindro Pozo Inspección D=1.50m (concreto simple f'c =21MPa elab. en obra. e=0.20m. incluye escalera gato var.#6)</v>
          </cell>
          <cell r="D622" t="str">
            <v>un</v>
          </cell>
        </row>
        <row r="623">
          <cell r="B623">
            <v>11.08</v>
          </cell>
          <cell r="C623" t="str">
            <v>Placa Circular Base - Pozo Inspección D=1.20m (concreto f'c = 28MPa reforz. elab. en obra. e=0.20m)</v>
          </cell>
          <cell r="D623" t="str">
            <v>un</v>
          </cell>
        </row>
        <row r="624">
          <cell r="B624">
            <v>11.09</v>
          </cell>
          <cell r="C624" t="str">
            <v>Placa Circular Base - Pozo Inspección D=1.40m (concreto f'c = 28MPa reforz. elab. en obra. e=0.20m)</v>
          </cell>
          <cell r="D624" t="str">
            <v>m</v>
          </cell>
        </row>
        <row r="625">
          <cell r="B625">
            <v>11.1</v>
          </cell>
          <cell r="C625" t="str">
            <v>Placa Circular Base - Pozo Inspección D=1.50m (concreto f'c = 28MPa reforz. elab. en obra. e=0.20m)</v>
          </cell>
          <cell r="D625" t="str">
            <v>m</v>
          </cell>
        </row>
        <row r="626">
          <cell r="B626">
            <v>11.11</v>
          </cell>
          <cell r="C626" t="str">
            <v>Cañuela pozo de inspección para tuberías entre 8" y 12" (concreto f'c = 28MPa elab. en obra)</v>
          </cell>
          <cell r="D626" t="str">
            <v>m</v>
          </cell>
        </row>
        <row r="627">
          <cell r="B627">
            <v>11.12</v>
          </cell>
          <cell r="C627" t="str">
            <v>Cañuela pozo de inspección para tuberías entre 16" y 24" (concreto f'c = 28MPa elab. en obra)</v>
          </cell>
          <cell r="D627" t="str">
            <v>m</v>
          </cell>
        </row>
        <row r="628">
          <cell r="B628">
            <v>11.13</v>
          </cell>
          <cell r="C628" t="str">
            <v>Cañuela pozo de inspección para tuberías entre 27" y 33" (concreto f'c = 28MPa elab. en obra)</v>
          </cell>
          <cell r="D628" t="str">
            <v>un</v>
          </cell>
        </row>
        <row r="629">
          <cell r="B629">
            <v>11.14</v>
          </cell>
          <cell r="C629" t="str">
            <v>Cañuela pozo de inspección para tuberías entre 36" y 42" (concreto f'c = 28MPa elab. en obra)</v>
          </cell>
          <cell r="D629" t="str">
            <v>un</v>
          </cell>
        </row>
        <row r="630">
          <cell r="B630">
            <v>11.15</v>
          </cell>
          <cell r="C630" t="str">
            <v>Cámara de caída para colectores de 8" a 12" (bajante 8". concreto simple f'c = 21MPa elab. obra)</v>
          </cell>
          <cell r="D630" t="str">
            <v>un</v>
          </cell>
        </row>
        <row r="631">
          <cell r="B631">
            <v>11.16</v>
          </cell>
          <cell r="C631" t="str">
            <v>Cámara de caída para colectores de 14" a 18" (bajante 12". concreto simple f'c = 21MPa elab. obra)</v>
          </cell>
          <cell r="D631" t="str">
            <v>un</v>
          </cell>
        </row>
        <row r="632">
          <cell r="B632">
            <v>11.17</v>
          </cell>
          <cell r="C632" t="str">
            <v>Cámara de caída para colectores de 20" a 30" (bajante 16". concreto simple f'c = 21MPa elab. obra)</v>
          </cell>
          <cell r="D632" t="str">
            <v>m</v>
          </cell>
        </row>
        <row r="633">
          <cell r="B633">
            <v>11.18</v>
          </cell>
          <cell r="C633" t="str">
            <v>Cámara de caída para colectores &gt; 30" a 36" (bajante 20". concreto simple f'c = 21MPa elab. obra)</v>
          </cell>
          <cell r="D633" t="str">
            <v>m</v>
          </cell>
        </row>
        <row r="634">
          <cell r="B634">
            <v>11.19</v>
          </cell>
          <cell r="C634" t="str">
            <v>Caja válvula purga en concreto reforz. con pozo húmedo. L=2.8m x A=1.60m. h=1.80m. e=0.20m (inc. escalera y tapasegur.)</v>
          </cell>
          <cell r="D634" t="str">
            <v>un</v>
          </cell>
        </row>
        <row r="635">
          <cell r="B635">
            <v>11.2</v>
          </cell>
          <cell r="C635" t="str">
            <v>Pozo para válvula de ventosa en concreto reforzado. d=1.60m. h=1.80. e=0.20m (inc. escalera gato y tapa de seguridad)</v>
          </cell>
          <cell r="D635" t="str">
            <v>un</v>
          </cell>
        </row>
        <row r="636">
          <cell r="B636">
            <v>11.21</v>
          </cell>
          <cell r="C636" t="str">
            <v>Suministro e instalación de tapa manhole de seguridad. d=60cm. con bisagra</v>
          </cell>
          <cell r="D636" t="str">
            <v>un</v>
          </cell>
        </row>
        <row r="637">
          <cell r="B637">
            <v>11.22</v>
          </cell>
          <cell r="C637" t="str">
            <v>Caja inspección 0.60x0.60m. mamposteria. h=0.70m . (inc. excavación. formaleta 1/3 usos)</v>
          </cell>
          <cell r="D637" t="str">
            <v>m3</v>
          </cell>
        </row>
        <row r="638">
          <cell r="B638">
            <v>11.23</v>
          </cell>
          <cell r="C638" t="str">
            <v xml:space="preserve">Cilindro para pozo de Inspección Di=1,20 m e=0,25 m (en Mamposteria-Incluye acero escaleras y pañete).  </v>
          </cell>
          <cell r="D638" t="str">
            <v>m</v>
          </cell>
        </row>
        <row r="639">
          <cell r="B639">
            <v>11.24</v>
          </cell>
          <cell r="C639" t="str">
            <v xml:space="preserve">Cono de reducción h=0,50m 1,20*0,*6. </v>
          </cell>
          <cell r="D639" t="str">
            <v>un</v>
          </cell>
        </row>
        <row r="640">
          <cell r="B640">
            <v>11.25</v>
          </cell>
          <cell r="C640" t="str">
            <v>Placa Circular Base - Pozo Inspección Di=1.20m (concreto f'c = 28MPa reforz. elab. en obra. e=0.20m)</v>
          </cell>
          <cell r="D640" t="str">
            <v>un</v>
          </cell>
        </row>
        <row r="641">
          <cell r="B641">
            <v>11.26</v>
          </cell>
          <cell r="C641" t="str">
            <v>Placa Circular Cubierta - Pozo Inspección De=1.2 m (concreto f'c=21MPa reforz. elab. obra. e=0.20m. inc. arotapa+arobase)</v>
          </cell>
          <cell r="D641" t="str">
            <v>un</v>
          </cell>
        </row>
        <row r="642">
          <cell r="B642">
            <v>11.27</v>
          </cell>
          <cell r="C642" t="str">
            <v>Placa Circular Cubierta - Pozo Inspección De=1.7 m (concreto f'c=21MPa reforz. elab. obra. e=0.25m. inc. arotapa+arobase)</v>
          </cell>
          <cell r="D642" t="str">
            <v>un</v>
          </cell>
        </row>
        <row r="643">
          <cell r="B643">
            <v>11.28</v>
          </cell>
          <cell r="C643" t="str">
            <v xml:space="preserve">Cilindro para pozo de Inspección Di= 1,20 m e=0,37 m (en Mamposteria-Incluye acero escaleras y pañete).  </v>
          </cell>
          <cell r="D643" t="str">
            <v>un</v>
          </cell>
        </row>
        <row r="644">
          <cell r="B644">
            <v>11.29</v>
          </cell>
          <cell r="C644" t="str">
            <v>Cámara de Caída Tubo de 8"</v>
          </cell>
          <cell r="D644" t="str">
            <v>m</v>
          </cell>
        </row>
        <row r="645">
          <cell r="B645">
            <v>11.3</v>
          </cell>
          <cell r="C645" t="str">
            <v>Cámara de Caída Tubo de 10"</v>
          </cell>
          <cell r="D645" t="str">
            <v>m</v>
          </cell>
        </row>
        <row r="646">
          <cell r="B646">
            <v>11.31</v>
          </cell>
          <cell r="C646" t="str">
            <v>Cámara de Caída Tubo de 12"</v>
          </cell>
          <cell r="D646" t="str">
            <v>m</v>
          </cell>
        </row>
        <row r="647">
          <cell r="B647">
            <v>11.32</v>
          </cell>
          <cell r="C647" t="str">
            <v>Cámara de Caída Tubo de 14"</v>
          </cell>
          <cell r="D647" t="str">
            <v>m</v>
          </cell>
        </row>
        <row r="648">
          <cell r="B648">
            <v>11.33</v>
          </cell>
          <cell r="C648" t="str">
            <v>Cámara de Caída Tubo de 16"</v>
          </cell>
          <cell r="D648" t="str">
            <v>m</v>
          </cell>
        </row>
        <row r="649">
          <cell r="B649">
            <v>11.34</v>
          </cell>
          <cell r="C649" t="str">
            <v>Cámara de Caída Tubo de 18"</v>
          </cell>
          <cell r="D649" t="str">
            <v>m</v>
          </cell>
        </row>
        <row r="650">
          <cell r="B650">
            <v>11.35</v>
          </cell>
          <cell r="C650" t="str">
            <v>Cámara de Caída Tubo de 20"</v>
          </cell>
          <cell r="D650" t="str">
            <v>m</v>
          </cell>
        </row>
        <row r="651">
          <cell r="B651">
            <v>12.01</v>
          </cell>
          <cell r="C651" t="str">
            <v>Sumidero aguas lluvias en concreto 3000PSI reforzado elab. obra. e=0.20m. sec 0.5*0.6m. rejilla en perfil U 3x1.1/2x1/4"</v>
          </cell>
          <cell r="D651" t="str">
            <v>m3</v>
          </cell>
        </row>
        <row r="652">
          <cell r="B652">
            <v>12.02</v>
          </cell>
          <cell r="C652" t="str">
            <v>Sumidero aguas lluvias en concreto 3000PSI reforzado elab. obra.e=0.20m. sec 1.0*1.0m. rejilla en perfil U 3x1.1/2x1/4"</v>
          </cell>
          <cell r="D652" t="str">
            <v>m3</v>
          </cell>
        </row>
        <row r="653">
          <cell r="B653">
            <v>13.01</v>
          </cell>
          <cell r="C653" t="str">
            <v>Construccion cabezal descarga concreto reforzado 3500 PSI. muros. cuerpo. aletas y disip.energia e=0.25m. tub. 8" a 20"</v>
          </cell>
          <cell r="D653" t="str">
            <v>m3</v>
          </cell>
        </row>
        <row r="654">
          <cell r="B654">
            <v>13.02</v>
          </cell>
          <cell r="C654" t="str">
            <v>Construccion cabezal descarga concreto reforzado 3500 PSI. muros. cuerpo. aletas y disip.energia e=0.25m. tub. 24" a 39"</v>
          </cell>
          <cell r="D654" t="str">
            <v>m3</v>
          </cell>
        </row>
        <row r="655">
          <cell r="B655">
            <v>13.03</v>
          </cell>
          <cell r="C655" t="str">
            <v>Construccion cabezal descarga concreto reforzado 3500 PSI. muros. cuerpo. aletas y disip.energia e=0.25m. tub. 42" a 60"</v>
          </cell>
          <cell r="D655" t="str">
            <v>m3</v>
          </cell>
        </row>
        <row r="656">
          <cell r="B656">
            <v>13.04</v>
          </cell>
          <cell r="C656" t="str">
            <v>Construccion cabezal descarga concreto reforzado 3000 PSI. muros. cuerpo. aletas y disip.energia e=0.20m. tub. 42" a 60"</v>
          </cell>
          <cell r="D656" t="str">
            <v>un</v>
          </cell>
        </row>
        <row r="657">
          <cell r="B657">
            <v>14.01</v>
          </cell>
          <cell r="C657" t="str">
            <v>Suministro e instalación de antracita malla 8-12 para medio filtrante</v>
          </cell>
          <cell r="D657" t="str">
            <v>m3</v>
          </cell>
        </row>
        <row r="658">
          <cell r="B658">
            <v>14.02</v>
          </cell>
          <cell r="C658" t="str">
            <v>Suministro e instalación de arena seleccionada. malla 30 - 40</v>
          </cell>
          <cell r="D658" t="str">
            <v>m3</v>
          </cell>
        </row>
        <row r="659">
          <cell r="B659">
            <v>14.03</v>
          </cell>
          <cell r="C659" t="str">
            <v>Suministro e instalación de gravilla seleccionada malla 10 - 12 para medio filtrante</v>
          </cell>
          <cell r="D659" t="str">
            <v>m3</v>
          </cell>
        </row>
        <row r="660">
          <cell r="B660">
            <v>14.04</v>
          </cell>
          <cell r="C660" t="str">
            <v>Suministro e instalación de gravilla seleccionada malla 8 - 10 para medio filtrante</v>
          </cell>
          <cell r="D660" t="str">
            <v>m3</v>
          </cell>
        </row>
        <row r="661">
          <cell r="B661">
            <v>14.05</v>
          </cell>
          <cell r="C661" t="str">
            <v>Suministro e instalación de gravilla seleccionada malla 4 - 8 para medio filtrante</v>
          </cell>
          <cell r="D661" t="str">
            <v>m3</v>
          </cell>
        </row>
        <row r="662">
          <cell r="B662">
            <v>14.06</v>
          </cell>
          <cell r="C662" t="str">
            <v>Suministro e instalación de gravilla seleccionada malla 2 - 4 (1/2") para medio filtrante</v>
          </cell>
          <cell r="D662" t="str">
            <v>m3</v>
          </cell>
        </row>
        <row r="663">
          <cell r="B663">
            <v>14.07</v>
          </cell>
          <cell r="C663" t="str">
            <v>Suministro e instalación de gravilla seleccionada 1/2" - 3/4" para medio filtrante</v>
          </cell>
          <cell r="D663" t="str">
            <v>m3</v>
          </cell>
        </row>
        <row r="664">
          <cell r="B664">
            <v>14.08</v>
          </cell>
          <cell r="C664" t="str">
            <v>Suministro e instalación de gravilla seleccionada 3/4" - 1" para medio filtrante</v>
          </cell>
          <cell r="D664" t="str">
            <v>m3</v>
          </cell>
        </row>
        <row r="665">
          <cell r="B665">
            <v>14.09</v>
          </cell>
          <cell r="C665" t="str">
            <v>Suministro e instalación de grava seleccionada 1" - 2" para medio filtrante</v>
          </cell>
          <cell r="D665" t="str">
            <v>m3</v>
          </cell>
        </row>
        <row r="666">
          <cell r="B666">
            <v>14.1</v>
          </cell>
          <cell r="C666" t="str">
            <v>Suministro e instalación de Reja de cribado medio de 1,04x0,3m. Platinas de acero inoxidable de 1.5"x3/8" por 1.04 m separadas 3.0 cm</v>
          </cell>
          <cell r="D666" t="str">
            <v>un</v>
          </cell>
        </row>
        <row r="667">
          <cell r="B667">
            <v>14.11</v>
          </cell>
          <cell r="C667" t="str">
            <v>Suministro e instalación reja de cribado fino de 1,04x0,3m. Platinas de acero inoxidable de 1.5"x3/8" por 1.04 m separadas 1.0 cm</v>
          </cell>
          <cell r="D667" t="str">
            <v>un</v>
          </cell>
        </row>
        <row r="668">
          <cell r="B668">
            <v>14.12</v>
          </cell>
          <cell r="C668" t="str">
            <v>Lámina vertedero sutro Incluye guía metálica para apoyar la lámina 2.5 cm dentro del concreto</v>
          </cell>
          <cell r="D668" t="str">
            <v>un</v>
          </cell>
        </row>
        <row r="669">
          <cell r="B669">
            <v>14.13</v>
          </cell>
          <cell r="C669" t="str">
            <v>Suministro e instalación de arena seleccionada. GRUESA</v>
          </cell>
          <cell r="D669" t="str">
            <v>m3</v>
          </cell>
        </row>
        <row r="670">
          <cell r="B670">
            <v>14.14</v>
          </cell>
          <cell r="C670" t="str">
            <v>Compuerta en PRFV para el retiro de lodos de 1,55x1,55 con espesor de 5 cm inlcuye canal de lamina en Acero inoxidable</v>
          </cell>
          <cell r="D670" t="str">
            <v>un</v>
          </cell>
        </row>
        <row r="671">
          <cell r="B671">
            <v>14.15</v>
          </cell>
          <cell r="C671" t="str">
            <v>Suministro e instalacion canaleta Diente Sierra</v>
          </cell>
          <cell r="D671" t="str">
            <v>m</v>
          </cell>
        </row>
        <row r="672">
          <cell r="B672">
            <v>14.16</v>
          </cell>
          <cell r="C672" t="str">
            <v>Suministro e instalacion Cajas plasticas</v>
          </cell>
          <cell r="D672" t="str">
            <v>un</v>
          </cell>
        </row>
        <row r="673">
          <cell r="B673">
            <v>14.17</v>
          </cell>
          <cell r="C673" t="str">
            <v>Suministro e instalacion de Tapas de 70cm de diametro</v>
          </cell>
          <cell r="D673" t="str">
            <v>un</v>
          </cell>
        </row>
        <row r="674">
          <cell r="B674">
            <v>14.18</v>
          </cell>
          <cell r="C674" t="str">
            <v>Suministro e instalacion de Canaleta para inversion flujo</v>
          </cell>
          <cell r="D674" t="str">
            <v>m</v>
          </cell>
        </row>
        <row r="675">
          <cell r="B675">
            <v>14.19</v>
          </cell>
          <cell r="C675"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675" t="str">
            <v>m</v>
          </cell>
        </row>
        <row r="676">
          <cell r="B676">
            <v>15.01</v>
          </cell>
          <cell r="C676" t="str">
            <v>Montaje de andamios para acceso a tanque elevado y trabajo en altura. h&gt;20m (2 torres x 16 secciones)</v>
          </cell>
          <cell r="D676" t="str">
            <v>m2</v>
          </cell>
        </row>
        <row r="677">
          <cell r="B677">
            <v>15.02</v>
          </cell>
          <cell r="C677" t="str">
            <v>Escalera tipo gato tanq.elev. (parales ang.2+1/2"x1/4". paso c/0.30m tub3/4". platin.arc.2"x1/4". 6platin.1+1/4"x3/16")</v>
          </cell>
          <cell r="D677" t="str">
            <v>hr</v>
          </cell>
        </row>
        <row r="678">
          <cell r="B678">
            <v>15.03</v>
          </cell>
          <cell r="C678" t="str">
            <v>Suministro y aplicación de membrana a base de PVC plastificado y reforz. c/armadura de poliéster (contacto agua potable)</v>
          </cell>
          <cell r="D678" t="str">
            <v>hr</v>
          </cell>
        </row>
        <row r="679">
          <cell r="B679">
            <v>16.010000000000002</v>
          </cell>
          <cell r="C679" t="str">
            <v>Muro en ladrillo prensado a la vista tipo Santafé 0.12</v>
          </cell>
          <cell r="D679" t="str">
            <v>m2</v>
          </cell>
        </row>
        <row r="680">
          <cell r="B680">
            <v>16.020000000000003</v>
          </cell>
          <cell r="C680" t="str">
            <v>Módulo en malla eslabonada con tubo galvanizado de 2" c/2.5m. incluye tapas. ángulos y platinas.</v>
          </cell>
          <cell r="D680" t="str">
            <v>m3</v>
          </cell>
        </row>
        <row r="681">
          <cell r="B681">
            <v>16.030000000000005</v>
          </cell>
          <cell r="C681" t="str">
            <v>Alfajía en concreto de 3000 PSI. a=0.20m. e=0.07m. incluye refuerzo long. 2D1/2" + flejes D3/8"</v>
          </cell>
          <cell r="D681" t="str">
            <v>m2</v>
          </cell>
        </row>
        <row r="682">
          <cell r="B682">
            <v>16.07</v>
          </cell>
          <cell r="C682" t="str">
            <v>Teja termoacústica (incluye suministro e instalación)</v>
          </cell>
          <cell r="D682" t="str">
            <v>m2</v>
          </cell>
        </row>
        <row r="683">
          <cell r="B683">
            <v>16.059999999999999</v>
          </cell>
          <cell r="C683" t="str">
            <v>Columnetas (0,15x 0,15)</v>
          </cell>
          <cell r="D683" t="str">
            <v>m</v>
          </cell>
        </row>
        <row r="684">
          <cell r="B684">
            <v>16.16</v>
          </cell>
          <cell r="C684" t="str">
            <v>Suministro e Instalacion de Ventana en madera con persiana en celosia de aluminio anodizado color natural (vidrio crudo de 4 mm) tipo V-1, V-2, V-3 y V-4</v>
          </cell>
          <cell r="D684" t="str">
            <v>m2</v>
          </cell>
        </row>
        <row r="685">
          <cell r="B685">
            <v>16.309999999999999</v>
          </cell>
          <cell r="C685" t="str">
            <v>Suministro e Instalacion Puerta tipo P-1(0.98x2.10 mts)</v>
          </cell>
          <cell r="D685" t="str">
            <v>un</v>
          </cell>
        </row>
        <row r="686">
          <cell r="B686">
            <v>16.32</v>
          </cell>
          <cell r="C686" t="str">
            <v>Suministro e Instalacion Puerta tipo P-2(1,02x2.10 mts)</v>
          </cell>
          <cell r="D686" t="str">
            <v>un</v>
          </cell>
        </row>
        <row r="687">
          <cell r="B687">
            <v>16.329999999999998</v>
          </cell>
          <cell r="C687" t="str">
            <v>Suministro e Instalacion Puerta tipo P-3(0.77x2.10 mts)</v>
          </cell>
          <cell r="D687" t="str">
            <v>un</v>
          </cell>
        </row>
        <row r="688">
          <cell r="B688">
            <v>16.34</v>
          </cell>
          <cell r="C688" t="str">
            <v>Suministro e Instalacion Puerta tipo P-4(0.65x2.10 mts)</v>
          </cell>
          <cell r="D688" t="str">
            <v>un</v>
          </cell>
        </row>
        <row r="689">
          <cell r="B689">
            <v>16.14</v>
          </cell>
          <cell r="C689" t="str">
            <v>Vertedero Sutro</v>
          </cell>
          <cell r="D689" t="str">
            <v>un</v>
          </cell>
        </row>
        <row r="690">
          <cell r="B690">
            <v>16.190000000000001</v>
          </cell>
          <cell r="C690" t="str">
            <v>Suministro e instalacion de Aparato Sanitario</v>
          </cell>
          <cell r="D690" t="str">
            <v>un</v>
          </cell>
        </row>
        <row r="691">
          <cell r="B691">
            <v>16.2</v>
          </cell>
          <cell r="C691" t="str">
            <v>Suministro e instalacion Lavamanos (incluye griferia)</v>
          </cell>
          <cell r="D691" t="str">
            <v>un</v>
          </cell>
        </row>
        <row r="692">
          <cell r="B692">
            <v>16.23</v>
          </cell>
          <cell r="C692" t="str">
            <v>Suministro e instalacion Incrustaciones</v>
          </cell>
          <cell r="D692" t="str">
            <v>un</v>
          </cell>
        </row>
        <row r="693">
          <cell r="B693">
            <v>16.25</v>
          </cell>
          <cell r="C693" t="str">
            <v>Suministro e instalacion de Piso en tableta de gres</v>
          </cell>
          <cell r="D693" t="str">
            <v>m2</v>
          </cell>
        </row>
        <row r="694">
          <cell r="B694">
            <v>16.260000000000002</v>
          </cell>
          <cell r="C694" t="str">
            <v>Suministro e instalacion de Piso en ceramica blanca</v>
          </cell>
          <cell r="D694" t="str">
            <v>m2</v>
          </cell>
        </row>
        <row r="695">
          <cell r="B695">
            <v>16.27</v>
          </cell>
          <cell r="C695" t="str">
            <v>Suministro e instalacion de Guardaescoba</v>
          </cell>
          <cell r="D695" t="str">
            <v>m</v>
          </cell>
        </row>
        <row r="696">
          <cell r="B696">
            <v>16.28</v>
          </cell>
          <cell r="C696" t="str">
            <v>Enchape en tableta porcelana para baños laboratorios</v>
          </cell>
          <cell r="D696" t="str">
            <v>m2</v>
          </cell>
        </row>
        <row r="697">
          <cell r="B697">
            <v>16.29</v>
          </cell>
          <cell r="C697" t="str">
            <v>Suministro e instalación Win Plastico</v>
          </cell>
          <cell r="D697" t="str">
            <v>m</v>
          </cell>
        </row>
        <row r="698">
          <cell r="B698">
            <v>16.3</v>
          </cell>
          <cell r="C698" t="str">
            <v>Pintura de muros</v>
          </cell>
          <cell r="D698" t="str">
            <v>m2</v>
          </cell>
        </row>
        <row r="699">
          <cell r="B699">
            <v>16.170000000000002</v>
          </cell>
          <cell r="C699" t="str">
            <v>Afinado de Pisos</v>
          </cell>
          <cell r="D699" t="str">
            <v>m2</v>
          </cell>
        </row>
        <row r="700">
          <cell r="B700">
            <v>16.350000000000001</v>
          </cell>
          <cell r="C700" t="str">
            <v>Ladrillo tolete con agujeros</v>
          </cell>
          <cell r="D700" t="str">
            <v>m2</v>
          </cell>
        </row>
        <row r="701">
          <cell r="B701">
            <v>16.36</v>
          </cell>
          <cell r="C701" t="str">
            <v>Pasarela metalica para acceso a compuerta, angulo perimetral 1 1/2"x1/8con malla metalica m2</v>
          </cell>
          <cell r="D701" t="str">
            <v>m</v>
          </cell>
        </row>
        <row r="702">
          <cell r="B702">
            <v>16.37</v>
          </cell>
          <cell r="C702" t="str">
            <v>Ladrillo recocido</v>
          </cell>
          <cell r="D702" t="str">
            <v>m2</v>
          </cell>
        </row>
        <row r="703">
          <cell r="B703">
            <v>16.38</v>
          </cell>
          <cell r="C703" t="str">
            <v>CANALETA METALICA ACESCO</v>
          </cell>
          <cell r="D703" t="str">
            <v>m2</v>
          </cell>
        </row>
        <row r="704">
          <cell r="B704">
            <v>16.39</v>
          </cell>
          <cell r="C704" t="str">
            <v>Suministro e Instalación cercha metálica para cubierta en ángulo 1/2"x1/2"x3/16"</v>
          </cell>
          <cell r="D704" t="str">
            <v>m</v>
          </cell>
        </row>
        <row r="705">
          <cell r="B705">
            <v>17.010000000000002</v>
          </cell>
          <cell r="C705" t="str">
            <v>Manejo de aguas en excavaciones. (incluye una motobomba de 3")</v>
          </cell>
          <cell r="D705" t="str">
            <v>un</v>
          </cell>
        </row>
        <row r="706">
          <cell r="B706">
            <v>17.02</v>
          </cell>
          <cell r="C706" t="str">
            <v>Manejo de aguas en excavaciones. (incluye 2 motobombas de 2")</v>
          </cell>
          <cell r="D706" t="str">
            <v>m3</v>
          </cell>
        </row>
        <row r="707">
          <cell r="B707">
            <v>17.03</v>
          </cell>
          <cell r="C707" t="str">
            <v>Manejo de aguas en excavaciones. (incluye 2 motobombas 3". y 2 motobombas 4")</v>
          </cell>
          <cell r="D707" t="str">
            <v>kg</v>
          </cell>
        </row>
        <row r="708">
          <cell r="B708">
            <v>17.04</v>
          </cell>
          <cell r="C708" t="str">
            <v>Gavión en malla triple torsión cal. 12. incluye llenado</v>
          </cell>
          <cell r="D708" t="str">
            <v>kg</v>
          </cell>
        </row>
        <row r="709">
          <cell r="B709">
            <v>17.05</v>
          </cell>
          <cell r="C709" t="str">
            <v>Lechos de secado de lodos</v>
          </cell>
          <cell r="D709" t="str">
            <v>kg</v>
          </cell>
        </row>
        <row r="710">
          <cell r="B710">
            <v>17.059999999999999</v>
          </cell>
          <cell r="C710" t="str">
            <v>Suministro e instalación de geomembrana</v>
          </cell>
          <cell r="D710" t="str">
            <v>m2</v>
          </cell>
        </row>
        <row r="711">
          <cell r="B711">
            <v>17.07</v>
          </cell>
          <cell r="C711" t="str">
            <v>Iluminación</v>
          </cell>
          <cell r="D711" t="str">
            <v>kg</v>
          </cell>
        </row>
        <row r="712">
          <cell r="B712">
            <v>17.079999999999998</v>
          </cell>
          <cell r="C712" t="str">
            <v>BOX COULVERT CONCRETO DE 3000 PSI</v>
          </cell>
          <cell r="D712" t="str">
            <v>kg</v>
          </cell>
        </row>
        <row r="713">
          <cell r="B713">
            <v>17.09</v>
          </cell>
          <cell r="C713" t="str">
            <v>Suministro e instalacion de ladrillo vitrificado</v>
          </cell>
          <cell r="D713" t="str">
            <v>m2</v>
          </cell>
        </row>
        <row r="714">
          <cell r="B714">
            <v>17.12</v>
          </cell>
          <cell r="C714" t="str">
            <v>Aseo General del Edificio</v>
          </cell>
          <cell r="D714" t="str">
            <v>Gl</v>
          </cell>
        </row>
        <row r="715">
          <cell r="B715">
            <v>17.13</v>
          </cell>
          <cell r="C715" t="str">
            <v>Filtro Frances</v>
          </cell>
          <cell r="D715" t="str">
            <v>ml</v>
          </cell>
        </row>
        <row r="716">
          <cell r="B716">
            <v>17.14</v>
          </cell>
          <cell r="C716" t="str">
            <v>Suministro e instalacion de Angulo 2"X 1/8"</v>
          </cell>
          <cell r="D716" t="str">
            <v>m</v>
          </cell>
        </row>
        <row r="717">
          <cell r="B717">
            <v>17.149999999999999</v>
          </cell>
          <cell r="C717" t="str">
            <v xml:space="preserve">Tapa removible </v>
          </cell>
          <cell r="D717" t="str">
            <v>m2</v>
          </cell>
        </row>
        <row r="718">
          <cell r="B718">
            <v>17.16</v>
          </cell>
          <cell r="C718" t="str">
            <v>Bafle  en madera de cedro macho 1.86x0,05x0,5m con manija metálica</v>
          </cell>
          <cell r="D718" t="str">
            <v>un</v>
          </cell>
        </row>
        <row r="719">
          <cell r="B719">
            <v>17.170000000000002</v>
          </cell>
          <cell r="C719" t="str">
            <v>Escalera tipo gato en hierro liso Ø1"</v>
          </cell>
          <cell r="D719" t="str">
            <v>paso</v>
          </cell>
        </row>
        <row r="720">
          <cell r="B720">
            <v>17.18</v>
          </cell>
          <cell r="C720"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720" t="str">
            <v>m</v>
          </cell>
        </row>
        <row r="721">
          <cell r="B721">
            <v>17.190000000000001</v>
          </cell>
          <cell r="C721" t="str">
            <v xml:space="preserve">Suministro e instalaciòn de Tapa de lámina alfajor de aluminio de 3mm de espesor para bocas de acceso (Ø0.60m) en losa de cubierta </v>
          </cell>
          <cell r="D721" t="str">
            <v>un</v>
          </cell>
        </row>
        <row r="722">
          <cell r="B722">
            <v>17.2</v>
          </cell>
          <cell r="C722" t="str">
            <v>Suministro e instalación de reglilla de aforo</v>
          </cell>
          <cell r="D722" t="str">
            <v>un</v>
          </cell>
        </row>
        <row r="723">
          <cell r="B723">
            <v>18.010000000000002</v>
          </cell>
          <cell r="C723" t="str">
            <v>Acero de refuerzo 60.000 PSI (incluye amarre y figuración)</v>
          </cell>
          <cell r="D723" t="str">
            <v>kg</v>
          </cell>
        </row>
        <row r="724">
          <cell r="B724">
            <v>18.02</v>
          </cell>
          <cell r="C724" t="str">
            <v>Acero de refuerzo 60.000 PSI. (incluye amarre y figuración)</v>
          </cell>
          <cell r="D724" t="str">
            <v>kg</v>
          </cell>
        </row>
        <row r="725">
          <cell r="B725">
            <v>18.03</v>
          </cell>
          <cell r="C725" t="str">
            <v>Acero de refuerzo 60.000 PSI. elevaciones 3.0&lt;h&lt;6.0m (incluye amarre y figuración)</v>
          </cell>
          <cell r="D725" t="str">
            <v>m3</v>
          </cell>
        </row>
        <row r="726">
          <cell r="B726">
            <v>18.04</v>
          </cell>
          <cell r="C726" t="str">
            <v>Acero de refuerzo 60.000 PSI. elevaciones 6.0&lt;h&lt;12.0m (incluye amarre y figuración)</v>
          </cell>
          <cell r="D726" t="str">
            <v>m3</v>
          </cell>
        </row>
        <row r="727">
          <cell r="B727">
            <v>18.05</v>
          </cell>
          <cell r="C727" t="str">
            <v>Acero de refuerzo 60.000 PSI. elevaciones 12.0&lt;h&lt;18.0m (incluye amarre y figuración)</v>
          </cell>
          <cell r="D727" t="str">
            <v>m3</v>
          </cell>
        </row>
        <row r="728">
          <cell r="B728">
            <v>18.060000000000002</v>
          </cell>
          <cell r="C728" t="str">
            <v>Acero de refuerzo 60.000 PSI. elevaciones 18.0&lt;h&lt;24.0m (incluye amarre y figuración)</v>
          </cell>
          <cell r="D728" t="str">
            <v>m3</v>
          </cell>
        </row>
        <row r="729">
          <cell r="B729">
            <v>18.070000000000004</v>
          </cell>
          <cell r="C729" t="str">
            <v>Fabricación. transporte. montaje y pintura de estructura metálica en acero estructural ASTM A-36</v>
          </cell>
          <cell r="D729" t="str">
            <v>m3</v>
          </cell>
        </row>
        <row r="730">
          <cell r="B730">
            <v>18.079999999999998</v>
          </cell>
          <cell r="C730" t="str">
            <v>Suministro e instalacion de malla electrosoldada</v>
          </cell>
          <cell r="D730" t="str">
            <v>m2</v>
          </cell>
        </row>
        <row r="731">
          <cell r="B731">
            <v>19.010000000000002</v>
          </cell>
          <cell r="C731" t="str">
            <v>Levantamiento topográfico redes de acueducto y alcantarillado para actualiz. de catastro (inc. planos récord y
formatos)</v>
          </cell>
          <cell r="D731" t="str">
            <v>m3</v>
          </cell>
        </row>
        <row r="732">
          <cell r="B732">
            <v>19.03</v>
          </cell>
          <cell r="C732" t="str">
            <v>Puntos Hidraulicos</v>
          </cell>
          <cell r="D732" t="str">
            <v>un</v>
          </cell>
        </row>
        <row r="733">
          <cell r="B733">
            <v>19.04</v>
          </cell>
          <cell r="C733" t="str">
            <v>Puntos Sanitarios</v>
          </cell>
          <cell r="D733" t="str">
            <v>un</v>
          </cell>
        </row>
        <row r="734">
          <cell r="B734">
            <v>56.8</v>
          </cell>
          <cell r="C734" t="str">
            <v>Concreto ciclópeo (60% concreto simple 3000 PSI + 40% piedra media zonga. incluye colocación)</v>
          </cell>
          <cell r="D734" t="str">
            <v>m3</v>
          </cell>
        </row>
        <row r="735">
          <cell r="B735">
            <v>56.9</v>
          </cell>
          <cell r="C735" t="str">
            <v>Concreto simple 2000 PSI</v>
          </cell>
          <cell r="D735" t="str">
            <v>m3</v>
          </cell>
        </row>
        <row r="736">
          <cell r="B736">
            <v>57</v>
          </cell>
          <cell r="C736" t="str">
            <v>Concreto simple 2500 PSI</v>
          </cell>
          <cell r="D736" t="str">
            <v>m3</v>
          </cell>
        </row>
        <row r="737">
          <cell r="B737">
            <v>57.1</v>
          </cell>
          <cell r="C737" t="str">
            <v>Concreto simple 3000 PSI</v>
          </cell>
          <cell r="D737" t="str">
            <v>m3</v>
          </cell>
        </row>
        <row r="738">
          <cell r="B738">
            <v>57.2</v>
          </cell>
          <cell r="C738" t="str">
            <v>concreto de 4000 psi</v>
          </cell>
          <cell r="D738" t="str">
            <v>m3</v>
          </cell>
        </row>
        <row r="739">
          <cell r="B739">
            <v>57.3</v>
          </cell>
          <cell r="C739" t="str">
            <v>Concreto impermeabilizado 3000 PSI</v>
          </cell>
          <cell r="D739" t="str">
            <v>m3</v>
          </cell>
        </row>
        <row r="740">
          <cell r="B740">
            <v>57.4</v>
          </cell>
          <cell r="C740" t="str">
            <v>Mortero 1:3 impermeabilizado</v>
          </cell>
          <cell r="D740" t="str">
            <v>m3</v>
          </cell>
        </row>
        <row r="741">
          <cell r="B741">
            <v>57.5</v>
          </cell>
          <cell r="C741" t="str">
            <v>Mortero 1:3</v>
          </cell>
          <cell r="D741" t="str">
            <v>m2</v>
          </cell>
        </row>
        <row r="742">
          <cell r="B742">
            <v>57.6</v>
          </cell>
          <cell r="C742" t="str">
            <v>Mortero 1:5 para pega</v>
          </cell>
        </row>
        <row r="743">
          <cell r="B743">
            <v>57.7</v>
          </cell>
          <cell r="C743" t="str">
            <v>Concreto simple 4000 PSI</v>
          </cell>
        </row>
        <row r="744">
          <cell r="B744">
            <v>57.8</v>
          </cell>
          <cell r="C744" t="str">
            <v>Concreto simple 3500 PSI</v>
          </cell>
        </row>
        <row r="745">
          <cell r="B745">
            <v>57.9</v>
          </cell>
          <cell r="C745" t="str">
            <v>Concreto impermeabilizado 3500 PSI</v>
          </cell>
        </row>
        <row r="746">
          <cell r="B746">
            <v>58</v>
          </cell>
          <cell r="C746" t="str">
            <v>Concreto impermeabilizado 4000 PSI</v>
          </cell>
        </row>
        <row r="747">
          <cell r="B747">
            <v>58.1</v>
          </cell>
          <cell r="C747" t="str">
            <v>Caseta en bloque No. 5 para estación reguladora de caudal</v>
          </cell>
        </row>
        <row r="748">
          <cell r="B748">
            <v>58.099999999999902</v>
          </cell>
        </row>
        <row r="749">
          <cell r="B749">
            <v>58.199999999999903</v>
          </cell>
        </row>
        <row r="750">
          <cell r="B750">
            <v>58.299999999999898</v>
          </cell>
        </row>
        <row r="751">
          <cell r="B751">
            <v>58.399999999999899</v>
          </cell>
        </row>
        <row r="752">
          <cell r="B752">
            <v>58.499999999999901</v>
          </cell>
        </row>
        <row r="753">
          <cell r="B753">
            <v>58.599999999999902</v>
          </cell>
        </row>
        <row r="754">
          <cell r="B754">
            <v>58.699999999999903</v>
          </cell>
        </row>
        <row r="755">
          <cell r="B755">
            <v>58.799999999999898</v>
          </cell>
        </row>
        <row r="756">
          <cell r="B756">
            <v>58.899999999999899</v>
          </cell>
        </row>
        <row r="757">
          <cell r="B757">
            <v>58.999999999999901</v>
          </cell>
        </row>
        <row r="758">
          <cell r="B758">
            <v>59.099999999999902</v>
          </cell>
        </row>
        <row r="759">
          <cell r="B759">
            <v>59.199999999999903</v>
          </cell>
        </row>
        <row r="760">
          <cell r="B760">
            <v>59.299999999999898</v>
          </cell>
        </row>
        <row r="761">
          <cell r="B761">
            <v>59.399999999999899</v>
          </cell>
        </row>
        <row r="762">
          <cell r="B762">
            <v>59.499999999999901</v>
          </cell>
        </row>
        <row r="763">
          <cell r="B763">
            <v>59.599999999999902</v>
          </cell>
        </row>
        <row r="764">
          <cell r="B764">
            <v>59.699999999999903</v>
          </cell>
        </row>
        <row r="765">
          <cell r="B765">
            <v>59.799999999999898</v>
          </cell>
        </row>
        <row r="766">
          <cell r="B766">
            <v>59.899999999999899</v>
          </cell>
        </row>
        <row r="767">
          <cell r="C767" t="str">
            <v>CAPITULOS</v>
          </cell>
        </row>
        <row r="768">
          <cell r="B768">
            <v>1</v>
          </cell>
          <cell r="C768" t="str">
            <v>PRELIMINARES</v>
          </cell>
        </row>
        <row r="769">
          <cell r="B769">
            <v>2</v>
          </cell>
          <cell r="C769" t="str">
            <v>EXCAVACIONES</v>
          </cell>
        </row>
        <row r="770">
          <cell r="B770">
            <v>3</v>
          </cell>
          <cell r="C770" t="str">
            <v>RELLENOS</v>
          </cell>
        </row>
        <row r="771">
          <cell r="B771">
            <v>4</v>
          </cell>
          <cell r="C771" t="str">
            <v>DEMOLICIONES</v>
          </cell>
        </row>
        <row r="772">
          <cell r="B772">
            <v>5</v>
          </cell>
          <cell r="C772" t="str">
            <v>PAVIMENTOS</v>
          </cell>
        </row>
        <row r="773">
          <cell r="B773">
            <v>6</v>
          </cell>
          <cell r="C773" t="str">
            <v>TUBERIA Y ACCESORIOS ALCANTARILLADO</v>
          </cell>
        </row>
        <row r="774">
          <cell r="B774">
            <v>7</v>
          </cell>
          <cell r="C774" t="str">
            <v>DOMICILIARIAS ALCANTARILLADO</v>
          </cell>
        </row>
        <row r="775">
          <cell r="B775">
            <v>8</v>
          </cell>
          <cell r="C775" t="str">
            <v>TUBERÍA Y ACCESORIOS ACUEDUCTO</v>
          </cell>
        </row>
        <row r="776">
          <cell r="B776">
            <v>9</v>
          </cell>
          <cell r="C776" t="str">
            <v>DOMICILIARIAS ACUEDUCTO</v>
          </cell>
        </row>
        <row r="777">
          <cell r="B777">
            <v>10</v>
          </cell>
          <cell r="C777" t="str">
            <v>CONCRETOS Y MORTEROS</v>
          </cell>
        </row>
        <row r="778">
          <cell r="B778">
            <v>11</v>
          </cell>
          <cell r="C778" t="str">
            <v>POZOS DE INSPECCIÓN</v>
          </cell>
        </row>
        <row r="779">
          <cell r="B779">
            <v>12</v>
          </cell>
          <cell r="C779" t="str">
            <v>SUMIDEROS</v>
          </cell>
        </row>
        <row r="780">
          <cell r="B780">
            <v>13</v>
          </cell>
          <cell r="C780" t="str">
            <v>CABEZALES DE DESCARGA</v>
          </cell>
        </row>
        <row r="781">
          <cell r="B781">
            <v>14</v>
          </cell>
          <cell r="C781" t="str">
            <v>PLANTA DE TRATAMIENTO</v>
          </cell>
        </row>
        <row r="782">
          <cell r="B782">
            <v>15</v>
          </cell>
          <cell r="C782" t="str">
            <v>TANQUE DE ALMACENAMIENTO</v>
          </cell>
        </row>
        <row r="783">
          <cell r="B783">
            <v>16</v>
          </cell>
          <cell r="C783" t="str">
            <v>OBRAS ARQUITECTÓNICAS</v>
          </cell>
        </row>
        <row r="784">
          <cell r="B784">
            <v>17</v>
          </cell>
          <cell r="C784" t="str">
            <v>OBRAS CIVILES COMPLEMENTARIAS</v>
          </cell>
        </row>
        <row r="785">
          <cell r="B785">
            <v>18</v>
          </cell>
          <cell r="C785" t="str">
            <v>ACERO DE REFUERZO</v>
          </cell>
        </row>
        <row r="786">
          <cell r="B786">
            <v>19</v>
          </cell>
          <cell r="C786" t="str">
            <v>ACTIVIDADES COMPLEMENTARIAS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AIU obra"/>
      <sheetName val="factor multiplicador intervento"/>
      <sheetName val="Listado precios abril 2011"/>
      <sheetName val="Listado accesorios"/>
      <sheetName val="Listado de válvulas "/>
      <sheetName val="CostosUnitarios Aduccion"/>
      <sheetName val="Memorias"/>
    </sheetNames>
    <sheetDataSet>
      <sheetData sheetId="0"/>
      <sheetData sheetId="1"/>
      <sheetData sheetId="2"/>
      <sheetData sheetId="3">
        <row r="1">
          <cell r="A1" t="str">
            <v>AGUAS DE MANIZALES S.A. E.S.P.</v>
          </cell>
        </row>
        <row r="3">
          <cell r="A3" t="str">
            <v>CUADRO RESUMEN DE COSTOS UNITARIOS</v>
          </cell>
        </row>
        <row r="4">
          <cell r="C4" t="str">
            <v>ABRIL DE 2011</v>
          </cell>
        </row>
        <row r="6">
          <cell r="A6" t="str">
            <v>ITEM</v>
          </cell>
          <cell r="B6" t="str">
            <v>DESCRIPCION</v>
          </cell>
          <cell r="C6" t="str">
            <v>UNIDAD</v>
          </cell>
          <cell r="D6" t="str">
            <v>COSTO</v>
          </cell>
        </row>
        <row r="7">
          <cell r="D7" t="str">
            <v>UNITARIO</v>
          </cell>
        </row>
        <row r="9">
          <cell r="B9" t="str">
            <v>CAPITULO 1 - PRELIMINARES</v>
          </cell>
        </row>
        <row r="10">
          <cell r="A10" t="str">
            <v>1.1</v>
          </cell>
          <cell r="B10" t="str">
            <v>SEÑALIZACIÓN</v>
          </cell>
        </row>
        <row r="11">
          <cell r="A11" t="str">
            <v>1.1.1</v>
          </cell>
          <cell r="B11" t="str">
            <v>Valla Informativa General del Proyecto</v>
          </cell>
          <cell r="C11" t="str">
            <v>m²</v>
          </cell>
          <cell r="D11">
            <v>117554</v>
          </cell>
        </row>
        <row r="12">
          <cell r="A12" t="str">
            <v>1.1.2</v>
          </cell>
          <cell r="B12" t="str">
            <v>Valla Informativa Tipo Trípode Tubular</v>
          </cell>
          <cell r="C12" t="str">
            <v>un</v>
          </cell>
          <cell r="D12">
            <v>99044</v>
          </cell>
        </row>
        <row r="13">
          <cell r="A13" t="str">
            <v>1.1.3</v>
          </cell>
          <cell r="B13" t="str">
            <v>Señal Preventiva, Reglamentaria e Informativa</v>
          </cell>
          <cell r="C13" t="str">
            <v>un</v>
          </cell>
          <cell r="D13">
            <v>104941</v>
          </cell>
        </row>
        <row r="14">
          <cell r="A14" t="str">
            <v>1.1.4</v>
          </cell>
          <cell r="B14" t="str">
            <v xml:space="preserve">Barrera con Bombones Plásticos, Cinta de Seguridad  y Yute para cerramiento                                    </v>
          </cell>
          <cell r="C14" t="str">
            <v>m</v>
          </cell>
          <cell r="D14">
            <v>5270</v>
          </cell>
        </row>
        <row r="15">
          <cell r="A15" t="str">
            <v>1.1.5</v>
          </cell>
          <cell r="B15" t="str">
            <v xml:space="preserve">Barrera con Bombones en guadua  y Cinta de Seguridad   </v>
          </cell>
          <cell r="C15" t="str">
            <v>m</v>
          </cell>
          <cell r="D15">
            <v>3450</v>
          </cell>
        </row>
        <row r="16">
          <cell r="A16" t="str">
            <v>1.1.6</v>
          </cell>
          <cell r="B16" t="str">
            <v xml:space="preserve">Barrera con Bombones Plásticos  y Cinta de Seguridad   </v>
          </cell>
          <cell r="C16" t="str">
            <v>m</v>
          </cell>
          <cell r="D16">
            <v>4470</v>
          </cell>
        </row>
        <row r="17">
          <cell r="A17" t="str">
            <v>1.1.7</v>
          </cell>
          <cell r="B17" t="str">
            <v>Cerramiento en yute H= 2 m</v>
          </cell>
          <cell r="C17" t="str">
            <v>m²</v>
          </cell>
          <cell r="D17">
            <v>5273</v>
          </cell>
        </row>
        <row r="18">
          <cell r="A18" t="str">
            <v>1.2</v>
          </cell>
          <cell r="B18" t="str">
            <v>ROCERIA Y LIMPIEZA</v>
          </cell>
        </row>
        <row r="19">
          <cell r="A19" t="str">
            <v>1.2.1</v>
          </cell>
          <cell r="B19" t="str">
            <v>Rocería y Limpieza</v>
          </cell>
          <cell r="C19" t="str">
            <v>m²</v>
          </cell>
          <cell r="D19">
            <v>893</v>
          </cell>
        </row>
        <row r="20">
          <cell r="A20" t="str">
            <v>1.3</v>
          </cell>
          <cell r="B20" t="str">
            <v>LOCALIZACIÓN Y REPLANTEO</v>
          </cell>
        </row>
        <row r="21">
          <cell r="A21" t="str">
            <v>1.3.1</v>
          </cell>
          <cell r="B21" t="str">
            <v>Localización y Replanteo de Construcciones</v>
          </cell>
          <cell r="C21" t="str">
            <v>m²</v>
          </cell>
          <cell r="D21">
            <v>1497</v>
          </cell>
        </row>
        <row r="22">
          <cell r="A22" t="str">
            <v>1.3.2</v>
          </cell>
          <cell r="B22" t="str">
            <v>Localización y Replanteo de Redes (incluye topografía y plano récord)</v>
          </cell>
          <cell r="C22" t="str">
            <v>m</v>
          </cell>
          <cell r="D22">
            <v>2760</v>
          </cell>
        </row>
        <row r="23">
          <cell r="A23" t="str">
            <v>1.4</v>
          </cell>
          <cell r="B23" t="str">
            <v>CAMPAMENTO E INSTALACIONES PROVISIONALES</v>
          </cell>
        </row>
        <row r="24">
          <cell r="A24" t="str">
            <v>1.4.1</v>
          </cell>
          <cell r="B24" t="str">
            <v>Campamento e Instalaciones Provisionales</v>
          </cell>
          <cell r="C24" t="str">
            <v>m²</v>
          </cell>
          <cell r="D24">
            <v>73467</v>
          </cell>
        </row>
        <row r="25">
          <cell r="A25" t="str">
            <v>1.4.2</v>
          </cell>
          <cell r="B25" t="str">
            <v>Bodega para Campamento</v>
          </cell>
          <cell r="C25" t="str">
            <v>m²- mes</v>
          </cell>
          <cell r="D25">
            <v>9985</v>
          </cell>
        </row>
        <row r="26">
          <cell r="A26" t="str">
            <v>1.5</v>
          </cell>
          <cell r="B26" t="str">
            <v>Puente Peatonal Provisional en Madera (1.4 m.)</v>
          </cell>
          <cell r="C26" t="str">
            <v>m</v>
          </cell>
          <cell r="D26">
            <v>36221</v>
          </cell>
        </row>
        <row r="27">
          <cell r="A27" t="str">
            <v>1.6</v>
          </cell>
          <cell r="B27" t="str">
            <v>TECHADOS</v>
          </cell>
        </row>
        <row r="28">
          <cell r="A28" t="str">
            <v>1.6.1</v>
          </cell>
          <cell r="B28" t="str">
            <v>Techado provisional de Obras en Guadua y Plástico</v>
          </cell>
          <cell r="C28" t="str">
            <v>m²</v>
          </cell>
          <cell r="D28">
            <v>5682</v>
          </cell>
        </row>
        <row r="29">
          <cell r="A29" t="str">
            <v>1.6.2</v>
          </cell>
          <cell r="B29" t="str">
            <v>Techado movible en Guadua y Plástico</v>
          </cell>
          <cell r="C29" t="str">
            <v>m²</v>
          </cell>
          <cell r="D29">
            <v>3318</v>
          </cell>
        </row>
        <row r="30">
          <cell r="A30" t="str">
            <v>1.7</v>
          </cell>
          <cell r="B30" t="str">
            <v>Cordón provisional para control de Aguas Lluvias</v>
          </cell>
          <cell r="C30" t="str">
            <v>m</v>
          </cell>
          <cell r="D30">
            <v>4294</v>
          </cell>
        </row>
        <row r="32">
          <cell r="B32" t="str">
            <v>CAPITULO 2 - DEMOLICIONES</v>
          </cell>
        </row>
        <row r="34">
          <cell r="A34" t="str">
            <v>2.1</v>
          </cell>
          <cell r="B34" t="str">
            <v>Demolición de Pavimentos en Concreto Hidráulico</v>
          </cell>
          <cell r="C34" t="str">
            <v>m³</v>
          </cell>
          <cell r="D34">
            <v>54136</v>
          </cell>
        </row>
        <row r="35">
          <cell r="A35" t="str">
            <v>2.2</v>
          </cell>
          <cell r="B35" t="str">
            <v>Demolición de Andenes/Sardineles en Concreto Hidráulico</v>
          </cell>
          <cell r="C35" t="str">
            <v>m³</v>
          </cell>
          <cell r="D35">
            <v>47253</v>
          </cell>
        </row>
        <row r="36">
          <cell r="A36" t="str">
            <v>2.3</v>
          </cell>
          <cell r="B36" t="str">
            <v>Demolición de Pavimentos en Concreto Asfáltico</v>
          </cell>
          <cell r="C36" t="str">
            <v>m³</v>
          </cell>
          <cell r="D36">
            <v>17499</v>
          </cell>
        </row>
        <row r="37">
          <cell r="A37" t="str">
            <v>2.4</v>
          </cell>
          <cell r="B37" t="str">
            <v>Demolición de Estructuras en Concreto Hidráulico Simple</v>
          </cell>
          <cell r="C37" t="str">
            <v>m³</v>
          </cell>
          <cell r="D37">
            <v>58764</v>
          </cell>
        </row>
        <row r="38">
          <cell r="A38" t="str">
            <v>2.5</v>
          </cell>
          <cell r="B38" t="str">
            <v>Demolición de Estructuras de Concreto reforzado</v>
          </cell>
          <cell r="C38" t="str">
            <v>m³</v>
          </cell>
          <cell r="D38">
            <v>76893</v>
          </cell>
        </row>
        <row r="40">
          <cell r="B40" t="str">
            <v>CAPITULO 3 - SOBREACARREOS</v>
          </cell>
        </row>
        <row r="42">
          <cell r="A42" t="str">
            <v>3.1</v>
          </cell>
          <cell r="B42" t="str">
            <v>Evacuación de Escombros/Sobrantes en Vehículo Automotor</v>
          </cell>
          <cell r="C42" t="str">
            <v>m³</v>
          </cell>
          <cell r="D42">
            <v>17194</v>
          </cell>
        </row>
        <row r="43">
          <cell r="A43" t="str">
            <v>3.2</v>
          </cell>
          <cell r="B43" t="str">
            <v>Manejo/Movilización de Materiales en Vehículo-No Automotor</v>
          </cell>
          <cell r="C43" t="str">
            <v>m³-Hm</v>
          </cell>
          <cell r="D43">
            <v>17846</v>
          </cell>
        </row>
        <row r="45">
          <cell r="B45" t="str">
            <v>CAPITULO 4 - EXCAVACIONES</v>
          </cell>
        </row>
        <row r="47">
          <cell r="A47" t="str">
            <v>4.1</v>
          </cell>
          <cell r="B47" t="str">
            <v>EXCAVACIÓN EN ZANJA</v>
          </cell>
        </row>
        <row r="48">
          <cell r="A48" t="str">
            <v>4.1.1</v>
          </cell>
          <cell r="B48" t="str">
            <v>Material Común</v>
          </cell>
        </row>
        <row r="49">
          <cell r="A49" t="str">
            <v>4.1.1.1</v>
          </cell>
          <cell r="B49" t="str">
            <v>Excavación en Zanja - Material Común - 0.0 a 2.0 m.</v>
          </cell>
          <cell r="C49" t="str">
            <v>m³</v>
          </cell>
          <cell r="D49">
            <v>13314</v>
          </cell>
        </row>
        <row r="50">
          <cell r="A50" t="str">
            <v>4.1.1.2</v>
          </cell>
          <cell r="B50" t="str">
            <v>Excavación en Zanja - Material Común - 2.01 a 4.0 m.</v>
          </cell>
          <cell r="C50" t="str">
            <v>m³</v>
          </cell>
          <cell r="D50">
            <v>19047</v>
          </cell>
        </row>
        <row r="51">
          <cell r="A51" t="str">
            <v>4.1.1.3</v>
          </cell>
          <cell r="B51" t="str">
            <v>Excavación en Zanja - Material Común - 4.01 a 6.0 m.</v>
          </cell>
          <cell r="C51" t="str">
            <v>m³</v>
          </cell>
          <cell r="D51">
            <v>33068</v>
          </cell>
        </row>
        <row r="52">
          <cell r="A52" t="str">
            <v>4.1.2</v>
          </cell>
          <cell r="B52" t="str">
            <v>Conglomerado</v>
          </cell>
        </row>
        <row r="53">
          <cell r="A53" t="str">
            <v>4.1.2.1</v>
          </cell>
          <cell r="B53" t="str">
            <v>Excavación en Zanja - Conglomerado - 0.0 a 2.0 m.</v>
          </cell>
          <cell r="C53" t="str">
            <v>m³</v>
          </cell>
          <cell r="D53">
            <v>19051</v>
          </cell>
        </row>
        <row r="54">
          <cell r="A54" t="str">
            <v>4.1.2.2</v>
          </cell>
          <cell r="B54" t="str">
            <v>Excavación en Zanja - Conglomerado - 2.01 a 4.0 m.</v>
          </cell>
          <cell r="C54" t="str">
            <v>m³</v>
          </cell>
          <cell r="D54">
            <v>24822</v>
          </cell>
        </row>
        <row r="55">
          <cell r="A55" t="str">
            <v>4.1.2.3</v>
          </cell>
          <cell r="B55" t="str">
            <v>Excavación en Zanja - Conglomerado - 4.01 a 6.0 m.</v>
          </cell>
          <cell r="C55" t="str">
            <v>m³</v>
          </cell>
          <cell r="D55">
            <v>36308</v>
          </cell>
        </row>
        <row r="56">
          <cell r="A56" t="str">
            <v>4.1.3</v>
          </cell>
          <cell r="B56" t="str">
            <v>Roca</v>
          </cell>
        </row>
        <row r="57">
          <cell r="A57" t="str">
            <v>4.1.3.1</v>
          </cell>
          <cell r="B57" t="str">
            <v>Excavación en Zanja - Roca - Con Explosivos - 0.0 a 2.0 m.</v>
          </cell>
          <cell r="C57" t="str">
            <v>m³</v>
          </cell>
          <cell r="D57">
            <v>98191</v>
          </cell>
        </row>
        <row r="58">
          <cell r="A58" t="str">
            <v>4.1.3.2</v>
          </cell>
          <cell r="B58" t="str">
            <v>Excavación en Zanja - Roca - Con Explosivos - 2.01 a 4.0 m.</v>
          </cell>
          <cell r="C58" t="str">
            <v>m³</v>
          </cell>
          <cell r="D58">
            <v>103098</v>
          </cell>
        </row>
        <row r="59">
          <cell r="A59" t="str">
            <v>4.1.3.3</v>
          </cell>
          <cell r="B59" t="str">
            <v>Excavación en Zanja - Roca - Con Explosivos - 4.01 a 6.0 m.</v>
          </cell>
          <cell r="C59" t="str">
            <v>m³</v>
          </cell>
          <cell r="D59">
            <v>113487</v>
          </cell>
        </row>
        <row r="60">
          <cell r="A60" t="str">
            <v>4.1.4.</v>
          </cell>
          <cell r="B60" t="str">
            <v>Excavación en Zanja - Mat Común/Conglomerado - Retroexcavadora - 0.0 a 6.0 m.</v>
          </cell>
          <cell r="C60" t="str">
            <v>m³</v>
          </cell>
          <cell r="D60">
            <v>6386</v>
          </cell>
        </row>
        <row r="61">
          <cell r="A61" t="str">
            <v>4.2</v>
          </cell>
          <cell r="B61" t="str">
            <v>EXCAVACIÓN PARA ESTRUCTURAS</v>
          </cell>
        </row>
        <row r="62">
          <cell r="A62" t="str">
            <v>4.2.1.</v>
          </cell>
          <cell r="B62" t="str">
            <v>Excavación para Estructuras - Material Común - 0.0 a 2.0 m.</v>
          </cell>
          <cell r="C62" t="str">
            <v>m³</v>
          </cell>
          <cell r="D62">
            <v>15357</v>
          </cell>
        </row>
        <row r="63">
          <cell r="A63" t="str">
            <v>4.2.2.</v>
          </cell>
          <cell r="B63" t="str">
            <v>Excavación para Estructuras - Conglomerado - 0.0 a 2.0 m.</v>
          </cell>
          <cell r="C63" t="str">
            <v>m³</v>
          </cell>
          <cell r="D63">
            <v>20363</v>
          </cell>
        </row>
        <row r="64">
          <cell r="A64" t="str">
            <v>4.2.3</v>
          </cell>
          <cell r="B64" t="str">
            <v>Excavación para Estructuras - Conglomerado - 2.0 a 4.0 m</v>
          </cell>
          <cell r="C64" t="str">
            <v>m³</v>
          </cell>
          <cell r="D64">
            <v>20835</v>
          </cell>
        </row>
        <row r="65">
          <cell r="A65" t="str">
            <v>4.2.4</v>
          </cell>
          <cell r="B65" t="str">
            <v>Excavación para Estructuras-Roca-Con Explosivo - 0.0 a 2.0 m.</v>
          </cell>
          <cell r="C65" t="str">
            <v>m³</v>
          </cell>
          <cell r="D65">
            <v>102654</v>
          </cell>
        </row>
        <row r="66">
          <cell r="A66" t="str">
            <v>4.2.5</v>
          </cell>
          <cell r="B66" t="str">
            <v>Excavación para Estructuras - Material Común/Conglomerado - Mecanizada - 0.0 a 6.0 m.</v>
          </cell>
          <cell r="C66" t="str">
            <v>m³</v>
          </cell>
          <cell r="D66">
            <v>6890</v>
          </cell>
        </row>
        <row r="67">
          <cell r="A67" t="str">
            <v>4.2.6</v>
          </cell>
          <cell r="B67" t="str">
            <v>Excavación para Estructuras - Material Común - 2.0 a 4.0 m.</v>
          </cell>
          <cell r="C67" t="str">
            <v>m³</v>
          </cell>
          <cell r="D67">
            <v>19278</v>
          </cell>
        </row>
        <row r="68">
          <cell r="A68" t="str">
            <v>4.3</v>
          </cell>
          <cell r="B68" t="str">
            <v>EXCAVACIÓN A CIELO ABIERTO</v>
          </cell>
        </row>
        <row r="69">
          <cell r="A69" t="str">
            <v>4.3.1</v>
          </cell>
          <cell r="B69" t="str">
            <v xml:space="preserve">Excavación a Cielo Abierto - Material Común - 0.0 a 2.0 Mt                                         </v>
          </cell>
          <cell r="C69" t="str">
            <v>m³</v>
          </cell>
          <cell r="D69">
            <v>12882</v>
          </cell>
        </row>
        <row r="70">
          <cell r="A70" t="str">
            <v>4.3.2</v>
          </cell>
          <cell r="B70" t="str">
            <v xml:space="preserve">Excavación a Cielo Abierto - Conglomerado - 0.0 a 2.0 Mt                                         </v>
          </cell>
          <cell r="C70" t="str">
            <v>m³</v>
          </cell>
          <cell r="D70">
            <v>18547</v>
          </cell>
        </row>
        <row r="71">
          <cell r="A71" t="str">
            <v>4.3.3</v>
          </cell>
          <cell r="B71" t="str">
            <v xml:space="preserve">Excavación Mecanizada Cielo Abierto-Mat común/Conglom  0.0 a 6.0 m.                                      </v>
          </cell>
          <cell r="C71" t="str">
            <v>m³</v>
          </cell>
          <cell r="D71">
            <v>5795</v>
          </cell>
        </row>
        <row r="72">
          <cell r="A72" t="str">
            <v>4.4</v>
          </cell>
          <cell r="B72" t="str">
            <v>CONFORMACIÓN DE TALUDES</v>
          </cell>
        </row>
        <row r="73">
          <cell r="A73" t="str">
            <v>4.4.1</v>
          </cell>
          <cell r="B73" t="str">
            <v>Conformación de taludes con equipo mecánico</v>
          </cell>
          <cell r="C73" t="str">
            <v>m³</v>
          </cell>
          <cell r="D73">
            <v>4446</v>
          </cell>
        </row>
        <row r="74">
          <cell r="A74" t="str">
            <v>4.4.2</v>
          </cell>
          <cell r="B74" t="str">
            <v xml:space="preserve">Conformación de taludes sistema manual           </v>
          </cell>
          <cell r="C74" t="str">
            <v>m³</v>
          </cell>
          <cell r="D74">
            <v>11246</v>
          </cell>
        </row>
        <row r="76">
          <cell r="B76" t="str">
            <v>CAPITULO 5 - APUNTALAMIENTOS Y ENTIBADOS</v>
          </cell>
        </row>
        <row r="78">
          <cell r="A78" t="str">
            <v>5.1</v>
          </cell>
          <cell r="B78" t="str">
            <v>Entibado Horizontal/ Vertical tipo 1</v>
          </cell>
          <cell r="C78" t="str">
            <v>m</v>
          </cell>
          <cell r="D78">
            <v>19223</v>
          </cell>
        </row>
        <row r="79">
          <cell r="A79" t="str">
            <v>5.2</v>
          </cell>
          <cell r="B79" t="str">
            <v>Entibado Tipo 2</v>
          </cell>
          <cell r="C79" t="str">
            <v>m²</v>
          </cell>
          <cell r="D79">
            <v>21923</v>
          </cell>
        </row>
        <row r="80">
          <cell r="A80" t="str">
            <v xml:space="preserve"> </v>
          </cell>
          <cell r="B80" t="str">
            <v xml:space="preserve"> </v>
          </cell>
          <cell r="C80" t="str">
            <v xml:space="preserve"> </v>
          </cell>
          <cell r="D80" t="str">
            <v xml:space="preserve"> </v>
          </cell>
        </row>
        <row r="81">
          <cell r="B81" t="str">
            <v>CAPITULO 6 - ALCANTARILLADOS</v>
          </cell>
        </row>
        <row r="83">
          <cell r="A83" t="str">
            <v>6.2</v>
          </cell>
          <cell r="B83" t="str">
            <v>SUMINISTRO Y INSTALACIÓN DE TUBERÍA EN PVC CORRUGADA</v>
          </cell>
        </row>
        <row r="84">
          <cell r="A84" t="str">
            <v>6.2.1</v>
          </cell>
          <cell r="B84" t="str">
            <v>Suministro/Instalación de Tubería Pvc Corrugada de 160 m.m. (6")</v>
          </cell>
          <cell r="C84" t="str">
            <v>m</v>
          </cell>
          <cell r="D84">
            <v>28252</v>
          </cell>
        </row>
        <row r="85">
          <cell r="A85" t="str">
            <v>6.2.2</v>
          </cell>
          <cell r="B85" t="str">
            <v>Transporte/Instalación de Tubería Pvc Corrugada de 160 m.m. (6")</v>
          </cell>
          <cell r="C85" t="str">
            <v>m</v>
          </cell>
          <cell r="D85">
            <v>10271</v>
          </cell>
        </row>
        <row r="86">
          <cell r="A86" t="str">
            <v>6.2.3</v>
          </cell>
          <cell r="B86" t="str">
            <v>Suministro/Instalación de Tubería Pvc Corrugada de 200 m.m. (8")</v>
          </cell>
          <cell r="C86" t="str">
            <v>m</v>
          </cell>
          <cell r="D86">
            <v>37631</v>
          </cell>
        </row>
        <row r="87">
          <cell r="A87" t="str">
            <v>6.2.4</v>
          </cell>
          <cell r="B87" t="str">
            <v>Transporte/Instalación de Tubería Pvc Corrugada de 200 m.m. (8")</v>
          </cell>
          <cell r="C87" t="str">
            <v>m</v>
          </cell>
          <cell r="D87">
            <v>11101</v>
          </cell>
        </row>
        <row r="88">
          <cell r="A88" t="str">
            <v>6.2.5</v>
          </cell>
          <cell r="B88" t="str">
            <v>Suministro/Instalación de Tubería Pvc Corrugada de 250 m.m. (10")</v>
          </cell>
          <cell r="C88" t="str">
            <v>m</v>
          </cell>
          <cell r="D88">
            <v>53192</v>
          </cell>
        </row>
        <row r="89">
          <cell r="A89" t="str">
            <v>6.2.6</v>
          </cell>
          <cell r="B89" t="str">
            <v>Transporte/Instalación de Tubería Pvc Corrugada de 250 m.m. (10")</v>
          </cell>
          <cell r="C89" t="str">
            <v>m</v>
          </cell>
          <cell r="D89">
            <v>12393</v>
          </cell>
        </row>
        <row r="90">
          <cell r="A90" t="str">
            <v>6.2.7</v>
          </cell>
          <cell r="B90" t="str">
            <v>Suministro/Instalación de Tubería Pvc Corrugada de 315 m.m. (12")</v>
          </cell>
          <cell r="C90" t="str">
            <v>m</v>
          </cell>
          <cell r="D90">
            <v>75377</v>
          </cell>
        </row>
        <row r="91">
          <cell r="A91" t="str">
            <v>6.2.8</v>
          </cell>
          <cell r="B91" t="str">
            <v>Transporte/Instalación de Tubería Pvc Corrugada de 315 m.m. (12")</v>
          </cell>
          <cell r="C91" t="str">
            <v>m</v>
          </cell>
          <cell r="D91">
            <v>17540</v>
          </cell>
        </row>
        <row r="92">
          <cell r="A92" t="str">
            <v>6.2.9</v>
          </cell>
          <cell r="B92" t="str">
            <v>Suministro/Instalación de Tubería Pvc Corrugada de 355 m.m. (14")</v>
          </cell>
          <cell r="C92" t="str">
            <v>m</v>
          </cell>
          <cell r="D92">
            <v>84962</v>
          </cell>
        </row>
        <row r="93">
          <cell r="A93" t="str">
            <v>6.2.10</v>
          </cell>
          <cell r="B93" t="str">
            <v>Transporte/Instalación de Tubería Pvc Corrugada de 355 m.m. (14")</v>
          </cell>
          <cell r="C93" t="str">
            <v>m</v>
          </cell>
          <cell r="D93">
            <v>15944</v>
          </cell>
        </row>
        <row r="94">
          <cell r="A94" t="str">
            <v>6.2.11</v>
          </cell>
          <cell r="B94" t="str">
            <v>Suministro/Instalación de Tubería Pvc Corrugada de 400 m.m. (16")</v>
          </cell>
          <cell r="C94" t="str">
            <v>m</v>
          </cell>
          <cell r="D94">
            <v>115189</v>
          </cell>
        </row>
        <row r="95">
          <cell r="A95" t="str">
            <v>6.2.12</v>
          </cell>
          <cell r="B95" t="str">
            <v>Transporte/Instalación de Tubería Pvc Corrugada de 400 m.m. (16")</v>
          </cell>
          <cell r="C95" t="str">
            <v>m</v>
          </cell>
          <cell r="D95">
            <v>25512</v>
          </cell>
        </row>
        <row r="96">
          <cell r="A96" t="str">
            <v>6.2.13</v>
          </cell>
          <cell r="B96" t="str">
            <v>Suministro/Instalación de Tubería Pvc Corrugada de 450 m.m. (18")</v>
          </cell>
          <cell r="C96" t="str">
            <v>m</v>
          </cell>
          <cell r="D96">
            <v>146343</v>
          </cell>
        </row>
        <row r="97">
          <cell r="A97" t="str">
            <v>6.2.14</v>
          </cell>
          <cell r="B97" t="str">
            <v>Transporte/Instalación de Tubería Pvc Corrugada de 450 m.m. (18")</v>
          </cell>
          <cell r="C97" t="str">
            <v>m</v>
          </cell>
          <cell r="D97">
            <v>27507</v>
          </cell>
        </row>
        <row r="98">
          <cell r="A98" t="str">
            <v>6.2.15</v>
          </cell>
          <cell r="B98" t="str">
            <v>Suministro/Instalación de Tubería Pvc Corrugada de 500 m.m. (20")</v>
          </cell>
          <cell r="C98" t="str">
            <v>m</v>
          </cell>
          <cell r="D98">
            <v>179344</v>
          </cell>
        </row>
        <row r="99">
          <cell r="A99" t="str">
            <v>6.2.16</v>
          </cell>
          <cell r="B99" t="str">
            <v>Transporte/Instalación de Tubería Pvc Corrugada de 500 m.m. (20")</v>
          </cell>
          <cell r="C99" t="str">
            <v>m</v>
          </cell>
          <cell r="D99">
            <v>31278</v>
          </cell>
        </row>
        <row r="100">
          <cell r="A100" t="str">
            <v>6.2.17</v>
          </cell>
          <cell r="B100" t="str">
            <v>Suministro/Instalación de Tubería Pvc Corrugada o perfilada acampanada de 24"</v>
          </cell>
          <cell r="C100" t="str">
            <v>m</v>
          </cell>
          <cell r="D100">
            <v>261619</v>
          </cell>
        </row>
        <row r="101">
          <cell r="A101" t="str">
            <v>6.2.18</v>
          </cell>
          <cell r="B101" t="str">
            <v>Suministro/Instalación de Tubería Pvc Corrugada o perfilada acampanada de 27"</v>
          </cell>
          <cell r="C101" t="str">
            <v>m</v>
          </cell>
          <cell r="D101">
            <v>278320</v>
          </cell>
        </row>
        <row r="102">
          <cell r="A102" t="str">
            <v>6.2.19</v>
          </cell>
          <cell r="B102" t="str">
            <v>Suministro/Instalación de Tubería Pvc Corrugada ó perfilada acampanada de 30"</v>
          </cell>
          <cell r="C102" t="str">
            <v>m</v>
          </cell>
          <cell r="D102">
            <v>336208</v>
          </cell>
        </row>
        <row r="103">
          <cell r="A103" t="str">
            <v>6.2.20</v>
          </cell>
          <cell r="B103" t="str">
            <v>Suministro/Instalación de Tubería Pvc Corrugada o perfilada acampanada de 33"</v>
          </cell>
          <cell r="C103" t="str">
            <v>m</v>
          </cell>
          <cell r="D103">
            <v>440959</v>
          </cell>
        </row>
        <row r="104">
          <cell r="A104" t="str">
            <v>6.2.21</v>
          </cell>
          <cell r="B104" t="str">
            <v>Suministro/Instalación de Tubería Pvc Corrugada ó perfilada acampanada de 36"</v>
          </cell>
          <cell r="C104" t="str">
            <v>m</v>
          </cell>
          <cell r="D104">
            <v>597183</v>
          </cell>
        </row>
        <row r="105">
          <cell r="A105" t="str">
            <v>6.2.22</v>
          </cell>
          <cell r="B105" t="str">
            <v>Suministro/Instalación de Tubería Pvc Perfilada (24")</v>
          </cell>
          <cell r="C105" t="str">
            <v>m</v>
          </cell>
          <cell r="D105">
            <v>278055</v>
          </cell>
        </row>
        <row r="106">
          <cell r="A106" t="str">
            <v>6.2.23</v>
          </cell>
          <cell r="B106" t="str">
            <v>Suministro/Instalación de Tubería Pvc Perfilada (27")</v>
          </cell>
          <cell r="C106" t="str">
            <v>m</v>
          </cell>
          <cell r="D106">
            <v>340989</v>
          </cell>
        </row>
        <row r="107">
          <cell r="A107" t="str">
            <v>6.2.24</v>
          </cell>
          <cell r="B107" t="str">
            <v>Suministro/Instalación de Tubería Pvc Perfilada (30")</v>
          </cell>
          <cell r="C107" t="str">
            <v>m</v>
          </cell>
          <cell r="D107">
            <v>391121</v>
          </cell>
        </row>
        <row r="108">
          <cell r="A108" t="str">
            <v>6.2.25</v>
          </cell>
          <cell r="B108" t="str">
            <v>Suministro/Instalación de Tubería Pvc Perfilada (33")</v>
          </cell>
          <cell r="C108" t="str">
            <v>m</v>
          </cell>
          <cell r="D108">
            <v>440997</v>
          </cell>
        </row>
        <row r="109">
          <cell r="A109" t="str">
            <v>6.2.26</v>
          </cell>
          <cell r="B109" t="str">
            <v>Suministro/Instalación de Tubería Pvc Perfilada (36")</v>
          </cell>
          <cell r="C109" t="str">
            <v>m</v>
          </cell>
          <cell r="D109">
            <v>597166</v>
          </cell>
        </row>
        <row r="110">
          <cell r="A110" t="str">
            <v>6.2.27</v>
          </cell>
          <cell r="B110" t="str">
            <v>Suministro/Instalación de Tubería Pvc Perfilada (39")</v>
          </cell>
          <cell r="C110" t="str">
            <v>m</v>
          </cell>
          <cell r="D110">
            <v>846054</v>
          </cell>
        </row>
        <row r="111">
          <cell r="A111" t="str">
            <v>6.2.28</v>
          </cell>
          <cell r="B111" t="str">
            <v>Suministro/Instalación de Tubería Pvc Perfilada (42")</v>
          </cell>
          <cell r="C111" t="str">
            <v>m</v>
          </cell>
          <cell r="D111">
            <v>904296</v>
          </cell>
        </row>
        <row r="112">
          <cell r="A112" t="str">
            <v>6.2.29</v>
          </cell>
          <cell r="B112" t="str">
            <v>Suministro/Instalación de Tubería Pvc Perfilada (45")</v>
          </cell>
          <cell r="C112" t="str">
            <v>m</v>
          </cell>
          <cell r="D112">
            <v>940407</v>
          </cell>
        </row>
        <row r="113">
          <cell r="A113" t="str">
            <v>6.2.30</v>
          </cell>
          <cell r="B113" t="str">
            <v>Suministro/Instalación de Tubería Pvc Perfilada (48")</v>
          </cell>
          <cell r="C113" t="str">
            <v>m</v>
          </cell>
          <cell r="D113">
            <v>1361403</v>
          </cell>
        </row>
        <row r="114">
          <cell r="A114" t="str">
            <v>6.2.31</v>
          </cell>
          <cell r="B114" t="str">
            <v>Suministro/Instalación de Tubería Pvc Perfilada (60")</v>
          </cell>
          <cell r="C114" t="str">
            <v>m</v>
          </cell>
          <cell r="D114">
            <v>1725599</v>
          </cell>
        </row>
        <row r="115">
          <cell r="A115" t="str">
            <v>6.3</v>
          </cell>
          <cell r="B115" t="str">
            <v>SUMINISTRO E INSTALACIÓN DE EMPALMES EN PVC</v>
          </cell>
        </row>
        <row r="116">
          <cell r="A116" t="str">
            <v>6.3.1</v>
          </cell>
          <cell r="B116" t="str">
            <v>Suministro/Instalación de Empalme Pvc Corrugada 200 x 160 m.m.</v>
          </cell>
          <cell r="C116" t="str">
            <v>un</v>
          </cell>
          <cell r="D116">
            <v>104023</v>
          </cell>
        </row>
        <row r="117">
          <cell r="A117" t="str">
            <v>6.3.2</v>
          </cell>
          <cell r="B117" t="str">
            <v>Suministro/Instalación de Empalme Pvc Corrugada 250 x 160 m.m.</v>
          </cell>
          <cell r="C117" t="str">
            <v>un</v>
          </cell>
          <cell r="D117">
            <v>115619</v>
          </cell>
        </row>
        <row r="118">
          <cell r="A118" t="str">
            <v>6.3.3</v>
          </cell>
          <cell r="B118" t="str">
            <v>Transporte/Instalación de Empalme Pvc Corrugada 250 x 160 m.m.</v>
          </cell>
          <cell r="C118" t="str">
            <v>un</v>
          </cell>
          <cell r="D118">
            <v>28448</v>
          </cell>
        </row>
        <row r="119">
          <cell r="A119" t="str">
            <v>6.3.4</v>
          </cell>
          <cell r="B119" t="str">
            <v>Suministro/Instalación de Empalme Pvc Corrugada 315 x 160 m.m.</v>
          </cell>
          <cell r="C119" t="str">
            <v>un</v>
          </cell>
          <cell r="D119">
            <v>228323</v>
          </cell>
        </row>
        <row r="120">
          <cell r="A120" t="str">
            <v>6.3.5</v>
          </cell>
          <cell r="B120" t="str">
            <v>Transporte/Instalación de Empalme Pvc Corrugada 315 x 160 m.m.</v>
          </cell>
          <cell r="C120" t="str">
            <v>un</v>
          </cell>
          <cell r="D120">
            <v>34083</v>
          </cell>
        </row>
        <row r="121">
          <cell r="A121" t="str">
            <v>6.3.6</v>
          </cell>
          <cell r="B121" t="str">
            <v>Suministro/Instalación de Empalme Pvc Corrugada 400 x 160 m.m.</v>
          </cell>
          <cell r="C121" t="str">
            <v>un</v>
          </cell>
          <cell r="D121">
            <v>240197</v>
          </cell>
        </row>
        <row r="122">
          <cell r="A122" t="str">
            <v>6.3.7</v>
          </cell>
          <cell r="B122" t="str">
            <v>Transporte/Instalación de Empalme Pvc Corrugada 400 x 160 m.m.</v>
          </cell>
          <cell r="C122" t="str">
            <v>un</v>
          </cell>
          <cell r="D122">
            <v>94030</v>
          </cell>
        </row>
        <row r="123">
          <cell r="A123" t="str">
            <v>6.3.8</v>
          </cell>
          <cell r="B123" t="str">
            <v>Suministro/Instalación de Empalme Pvc Corrugada 450 x 160 m.m.</v>
          </cell>
          <cell r="C123" t="str">
            <v>un</v>
          </cell>
          <cell r="D123">
            <v>289843</v>
          </cell>
        </row>
        <row r="124">
          <cell r="A124" t="str">
            <v>6.3.9</v>
          </cell>
          <cell r="B124" t="str">
            <v>Transporte/Instalación de Empalme Pvc Corrugada 450 x 160 m.m.</v>
          </cell>
          <cell r="C124" t="str">
            <v>un</v>
          </cell>
          <cell r="D124">
            <v>133500</v>
          </cell>
        </row>
        <row r="125">
          <cell r="A125" t="str">
            <v>6.3.10</v>
          </cell>
          <cell r="B125" t="str">
            <v>Suministro/Instalación de Empalme Pvc Corrugada 500 x 160 m.m.</v>
          </cell>
          <cell r="C125" t="str">
            <v>un</v>
          </cell>
          <cell r="D125">
            <v>403311</v>
          </cell>
        </row>
        <row r="126">
          <cell r="A126" t="str">
            <v>6.3.11</v>
          </cell>
          <cell r="B126" t="str">
            <v>Transporte/Instalación de Empalme Pvc Corrugada 500 x 160 m.m.</v>
          </cell>
          <cell r="C126" t="str">
            <v>un</v>
          </cell>
          <cell r="D126">
            <v>164807</v>
          </cell>
        </row>
        <row r="127">
          <cell r="A127" t="str">
            <v>6.3.12</v>
          </cell>
          <cell r="B127" t="str">
            <v>Suministro/Instalación de Empalme Pvc Corrugada 24" x 160 m.m.</v>
          </cell>
          <cell r="C127" t="str">
            <v>un</v>
          </cell>
          <cell r="D127">
            <v>363412</v>
          </cell>
        </row>
        <row r="128">
          <cell r="A128" t="str">
            <v>6.3.13</v>
          </cell>
          <cell r="B128" t="str">
            <v>Suministro/Instalación de Empalme Pvc Corrugada 27" x 160 m.m.</v>
          </cell>
          <cell r="C128" t="str">
            <v>un</v>
          </cell>
          <cell r="D128">
            <v>413127</v>
          </cell>
        </row>
        <row r="129">
          <cell r="A129" t="str">
            <v>6.4</v>
          </cell>
          <cell r="B129" t="str">
            <v>Transporte/Instalación de Tubería Polietileno Pead 450 m.m.</v>
          </cell>
          <cell r="C129" t="str">
            <v>m</v>
          </cell>
          <cell r="D129">
            <v>28823</v>
          </cell>
        </row>
        <row r="130">
          <cell r="A130" t="str">
            <v>6.5</v>
          </cell>
          <cell r="B130" t="str">
            <v>Empotramiento y Anclaje de Tuberías en Concreto simple Clase II</v>
          </cell>
          <cell r="C130" t="str">
            <v>m³</v>
          </cell>
          <cell r="D130">
            <v>319219</v>
          </cell>
        </row>
        <row r="131">
          <cell r="A131" t="str">
            <v>6.6</v>
          </cell>
          <cell r="B131" t="str">
            <v>CAMARAS DE INSPECCIÓN</v>
          </cell>
        </row>
        <row r="132">
          <cell r="A132" t="str">
            <v>6.6.1</v>
          </cell>
          <cell r="B132" t="str">
            <v>Cámara de Inspección/Caída D=1.20 m. Concreto simple Clase II</v>
          </cell>
          <cell r="C132" t="str">
            <v>m</v>
          </cell>
          <cell r="D132">
            <v>263088</v>
          </cell>
        </row>
        <row r="133">
          <cell r="A133" t="str">
            <v>6.6.2</v>
          </cell>
          <cell r="B133" t="str">
            <v>Cámara de Inspección/Caída D=1.50 m. Concreto simple Clase II</v>
          </cell>
          <cell r="C133" t="str">
            <v>m</v>
          </cell>
          <cell r="D133">
            <v>347041</v>
          </cell>
        </row>
        <row r="134">
          <cell r="A134" t="str">
            <v>6.6.3</v>
          </cell>
          <cell r="B134" t="str">
            <v>Base/Cañuela Cámara de Inspección y/o de Caída D=1.20 m. Concreto simple Clase II</v>
          </cell>
          <cell r="C134" t="str">
            <v>un</v>
          </cell>
          <cell r="D134">
            <v>212037</v>
          </cell>
        </row>
        <row r="135">
          <cell r="A135" t="str">
            <v>6.6.4</v>
          </cell>
          <cell r="B135" t="str">
            <v>Base/Cañuela Cámara de Inspección y/o de Caída D=1.50 m. Concreto simple Clase II</v>
          </cell>
          <cell r="C135" t="str">
            <v>un</v>
          </cell>
          <cell r="D135">
            <v>331817</v>
          </cell>
        </row>
        <row r="136">
          <cell r="A136" t="str">
            <v>6.6.5</v>
          </cell>
          <cell r="B136" t="str">
            <v>Cámara Circular de Inspección/Caída D=1.20 m. en Concreto Clase II                                        PARA REALCE</v>
          </cell>
          <cell r="C136" t="str">
            <v>m³</v>
          </cell>
          <cell r="D136">
            <v>252311</v>
          </cell>
        </row>
        <row r="137">
          <cell r="A137" t="str">
            <v>6.7</v>
          </cell>
          <cell r="B137" t="str">
            <v>TAPAS ALCANTARILLADO</v>
          </cell>
        </row>
        <row r="138">
          <cell r="A138" t="str">
            <v>6.7.1</v>
          </cell>
          <cell r="B138" t="str">
            <v xml:space="preserve">Aro - Tapa HD de 0.58 m. Antiruido/Sello/Llave seguridad para Cámara de Inspección/Caída </v>
          </cell>
          <cell r="C138" t="str">
            <v>un</v>
          </cell>
          <cell r="D138">
            <v>603774</v>
          </cell>
        </row>
        <row r="139">
          <cell r="A139" t="str">
            <v>6.7.2</v>
          </cell>
          <cell r="B139" t="str">
            <v xml:space="preserve">Aro - Tapa  HF D=0.68 m. p/Cámara de Inspección                                 </v>
          </cell>
          <cell r="C139" t="str">
            <v>un</v>
          </cell>
          <cell r="D139">
            <v>338479</v>
          </cell>
        </row>
        <row r="140">
          <cell r="A140" t="str">
            <v>6.7.3</v>
          </cell>
          <cell r="B140" t="str">
            <v>Tapa de 0.68 m. en Concreto Reforzado Clase I para Cámara de Inspección/Caída ubicada en Vía Vehicular</v>
          </cell>
          <cell r="C140" t="str">
            <v>un</v>
          </cell>
          <cell r="D140">
            <v>72765</v>
          </cell>
        </row>
        <row r="141">
          <cell r="A141" t="str">
            <v>6.7.4</v>
          </cell>
          <cell r="B141" t="str">
            <v>Tapa de 0.68 m. en Concreto Reforzado Clase II para Cámara de Inspección/Caída ubicada en Vía Peatonal</v>
          </cell>
          <cell r="C141" t="str">
            <v>un</v>
          </cell>
          <cell r="D141">
            <v>47120</v>
          </cell>
        </row>
        <row r="142">
          <cell r="A142" t="str">
            <v>6.7.5</v>
          </cell>
          <cell r="B142" t="str">
            <v>Suministro e Instalación de Aro/ Tapa en polipropileno D= 0,70 m para cámara de inspeccion (cuello 13 cm)</v>
          </cell>
          <cell r="C142" t="str">
            <v>un</v>
          </cell>
          <cell r="D142">
            <v>307623</v>
          </cell>
        </row>
        <row r="143">
          <cell r="A143" t="str">
            <v>6.7.6</v>
          </cell>
          <cell r="B143" t="str">
            <v>Suministro e Instalación de Aro/ Tapa en polipropileno D= 0,70 m para cámara de inspeccion (cuello 20 cm)</v>
          </cell>
          <cell r="C143" t="str">
            <v>un</v>
          </cell>
          <cell r="D143">
            <v>338595</v>
          </cell>
        </row>
        <row r="144">
          <cell r="A144" t="str">
            <v>6.8</v>
          </cell>
          <cell r="B144" t="str">
            <v>CAJAS DE INSPECCIÒN</v>
          </cell>
        </row>
        <row r="145">
          <cell r="A145" t="str">
            <v>6.8.1</v>
          </cell>
          <cell r="B145" t="str">
            <v>Caja de Inspección-Empalme Domiciliario tipo I-Concreto Clase II (0,6 x 0,6)</v>
          </cell>
          <cell r="C145" t="str">
            <v>m</v>
          </cell>
          <cell r="D145">
            <v>186229</v>
          </cell>
        </row>
        <row r="146">
          <cell r="A146" t="str">
            <v>6.8.2</v>
          </cell>
          <cell r="B146" t="str">
            <v xml:space="preserve">Caja de Inspección-Empalme Domiciliario tipo II -Concreto Clase II (0,8 x 0,8) </v>
          </cell>
          <cell r="C146" t="str">
            <v>m</v>
          </cell>
          <cell r="D146">
            <v>279301</v>
          </cell>
        </row>
        <row r="147">
          <cell r="A147" t="str">
            <v>6.8.3</v>
          </cell>
          <cell r="B147" t="str">
            <v>Caja de Inspección-Empalme Domiciliario -Concreto Clase II (0,5 x 0,5)</v>
          </cell>
          <cell r="C147" t="str">
            <v>m</v>
          </cell>
          <cell r="D147">
            <v>159943</v>
          </cell>
        </row>
        <row r="148">
          <cell r="A148" t="str">
            <v>6.8.4</v>
          </cell>
          <cell r="B148" t="str">
            <v>Tapa para Caja de Inspección Domiciliaria tipo I-Concreto Clase II</v>
          </cell>
          <cell r="C148" t="str">
            <v>un</v>
          </cell>
          <cell r="D148">
            <v>43896</v>
          </cell>
        </row>
        <row r="149">
          <cell r="A149" t="str">
            <v>6.8.5</v>
          </cell>
          <cell r="B149" t="str">
            <v>Tapa para Caja de Inspección Domiciliaria tipo II-Concreto Clase II</v>
          </cell>
          <cell r="C149" t="str">
            <v>un</v>
          </cell>
          <cell r="D149">
            <v>59177</v>
          </cell>
        </row>
        <row r="150">
          <cell r="A150" t="str">
            <v>6.8.6</v>
          </cell>
          <cell r="B150" t="str">
            <v>Tapa para Caja de Inspección Domiciliaria (0,80 x 0,40) -Concreto Clase II</v>
          </cell>
          <cell r="C150" t="str">
            <v>un</v>
          </cell>
          <cell r="D150">
            <v>40277</v>
          </cell>
        </row>
        <row r="151">
          <cell r="A151" t="str">
            <v>6.8.7</v>
          </cell>
          <cell r="B151" t="str">
            <v>Tapa para Caja de Inspección Domiciliaria (0,50 x 0,50) -Concreto Clase II</v>
          </cell>
          <cell r="C151" t="str">
            <v>un</v>
          </cell>
          <cell r="D151">
            <v>38655</v>
          </cell>
        </row>
        <row r="152">
          <cell r="A152" t="str">
            <v>6.8.8</v>
          </cell>
          <cell r="B152" t="str">
            <v>Tapa para Caja de Inspección Domiciliaria (0,60 x 0,80) -Concreto Clase II</v>
          </cell>
          <cell r="C152" t="str">
            <v>un</v>
          </cell>
          <cell r="D152">
            <v>43401</v>
          </cell>
        </row>
        <row r="153">
          <cell r="A153" t="str">
            <v>6.9</v>
          </cell>
          <cell r="B153" t="str">
            <v xml:space="preserve">SUMIDEROS </v>
          </cell>
        </row>
        <row r="154">
          <cell r="A154" t="str">
            <v>6.9.1</v>
          </cell>
          <cell r="B154" t="str">
            <v>Sumidero doble reja tipo Sifón - Concreto Clase II Tapa Antiruido HD</v>
          </cell>
          <cell r="C154" t="str">
            <v>un</v>
          </cell>
          <cell r="D154">
            <v>1096568</v>
          </cell>
        </row>
        <row r="155">
          <cell r="A155" t="str">
            <v>6.9.2</v>
          </cell>
          <cell r="B155" t="str">
            <v>Sumidero Cuatro rejas tipo Sifón - Concreto Clase II. Tapa Antiruido HD</v>
          </cell>
          <cell r="C155" t="str">
            <v>un</v>
          </cell>
          <cell r="D155">
            <v>1405619</v>
          </cell>
        </row>
        <row r="156">
          <cell r="A156" t="str">
            <v>6.9.3</v>
          </cell>
          <cell r="B156" t="str">
            <v>Sumidero doble reja tipo Sifón - Concreto Clase II. Tapa HF</v>
          </cell>
          <cell r="C156" t="str">
            <v>un</v>
          </cell>
          <cell r="D156">
            <v>803254</v>
          </cell>
        </row>
        <row r="157">
          <cell r="A157" t="str">
            <v>6.9.4</v>
          </cell>
          <cell r="B157" t="str">
            <v>Sumidero Cuatro rejas tipo Sifón - Concreto Clase II. Tapa HF</v>
          </cell>
          <cell r="C157" t="str">
            <v>un</v>
          </cell>
          <cell r="D157">
            <v>1022248</v>
          </cell>
        </row>
        <row r="158">
          <cell r="A158" t="str">
            <v>6.9.5</v>
          </cell>
          <cell r="B158" t="str">
            <v>Sumidero doble reja sin Sifón ni Tapa Hd - Concreto Clase II</v>
          </cell>
          <cell r="C158" t="str">
            <v>un</v>
          </cell>
          <cell r="D158">
            <v>429257</v>
          </cell>
        </row>
        <row r="159">
          <cell r="A159" t="str">
            <v>6.9.6</v>
          </cell>
          <cell r="B159" t="str">
            <v>Sumidero doble reja tipo Sifón - Concreto Clase II. Tapa Polipropileno</v>
          </cell>
          <cell r="C159" t="str">
            <v>un</v>
          </cell>
          <cell r="D159">
            <v>772398</v>
          </cell>
        </row>
        <row r="160">
          <cell r="A160" t="str">
            <v>6.10</v>
          </cell>
          <cell r="B160" t="str">
            <v>EMPALMES</v>
          </cell>
        </row>
        <row r="161">
          <cell r="A161" t="str">
            <v>6.10.1</v>
          </cell>
          <cell r="B161" t="str">
            <v>Empalme a Cámaras de Inspección - Concreto Clase II</v>
          </cell>
          <cell r="C161" t="str">
            <v>un</v>
          </cell>
          <cell r="D161">
            <v>42577</v>
          </cell>
        </row>
        <row r="162">
          <cell r="A162" t="str">
            <v>6.10.2</v>
          </cell>
          <cell r="B162" t="str">
            <v>Empalme de Domiciliarias de Alcantarillado</v>
          </cell>
          <cell r="C162" t="str">
            <v>un</v>
          </cell>
          <cell r="D162">
            <v>28600</v>
          </cell>
        </row>
        <row r="163">
          <cell r="A163" t="str">
            <v>6.11</v>
          </cell>
          <cell r="B163" t="str">
            <v>UNIONES TUBERÍA NOVALOC</v>
          </cell>
        </row>
        <row r="164">
          <cell r="A164" t="str">
            <v>6.11.1</v>
          </cell>
          <cell r="B164" t="str">
            <v>Suministro e instalación Unión 450 mm (18")</v>
          </cell>
          <cell r="C164" t="str">
            <v>un</v>
          </cell>
          <cell r="D164">
            <v>241756</v>
          </cell>
        </row>
        <row r="165">
          <cell r="A165" t="str">
            <v>6.11.2</v>
          </cell>
          <cell r="B165" t="str">
            <v>Suministro e instalación Unión 500  mm (20")</v>
          </cell>
          <cell r="C165" t="str">
            <v>un</v>
          </cell>
          <cell r="D165">
            <v>269422</v>
          </cell>
        </row>
        <row r="166">
          <cell r="A166" t="str">
            <v>6.11.3</v>
          </cell>
          <cell r="B166" t="str">
            <v>Suministro e instalación Unión 24" (Incluye Hidrosello)</v>
          </cell>
          <cell r="C166" t="str">
            <v>un</v>
          </cell>
          <cell r="D166">
            <v>156558</v>
          </cell>
        </row>
        <row r="167">
          <cell r="A167" t="str">
            <v>6.11.4</v>
          </cell>
          <cell r="B167" t="str">
            <v>Suministro e instalación Unión 27" (Incluye Hidrosello)</v>
          </cell>
          <cell r="C167" t="str">
            <v>un</v>
          </cell>
          <cell r="D167">
            <v>168242</v>
          </cell>
        </row>
        <row r="168">
          <cell r="A168" t="str">
            <v>6.11.5</v>
          </cell>
          <cell r="B168" t="str">
            <v>Suministro e instalación Unión 30" (Incluye Hidrosello)</v>
          </cell>
          <cell r="C168" t="str">
            <v>un</v>
          </cell>
          <cell r="D168">
            <v>180170</v>
          </cell>
        </row>
        <row r="169">
          <cell r="A169" t="str">
            <v>6.11.6</v>
          </cell>
          <cell r="B169" t="str">
            <v>Suministro e instalación Unión 33" (Incluye Hidrosello)</v>
          </cell>
          <cell r="C169" t="str">
            <v>un</v>
          </cell>
          <cell r="D169">
            <v>191636</v>
          </cell>
        </row>
        <row r="170">
          <cell r="A170" t="str">
            <v>6.11.7</v>
          </cell>
          <cell r="B170" t="str">
            <v>Suministro e instalación Unión 36" (Incluye Hidrosello)</v>
          </cell>
          <cell r="C170" t="str">
            <v>un</v>
          </cell>
          <cell r="D170">
            <v>210170</v>
          </cell>
        </row>
        <row r="171">
          <cell r="A171" t="str">
            <v>6.12</v>
          </cell>
          <cell r="B171" t="str">
            <v>TUBERIA SANITARIA PVC</v>
          </cell>
        </row>
        <row r="172">
          <cell r="A172" t="str">
            <v>6.1.2.1</v>
          </cell>
          <cell r="B172" t="str">
            <v xml:space="preserve">Suministro e Instalación de Tuberia PVC Sanitaria de 1 1/2" </v>
          </cell>
          <cell r="C172" t="str">
            <v>m</v>
          </cell>
          <cell r="D172">
            <v>10793</v>
          </cell>
        </row>
        <row r="173">
          <cell r="A173" t="str">
            <v>6.1.2.2</v>
          </cell>
          <cell r="B173" t="str">
            <v xml:space="preserve">Suministro e Instalación de Tuberia PVC Sanitaria de 2" </v>
          </cell>
          <cell r="C173" t="str">
            <v>m</v>
          </cell>
          <cell r="D173">
            <v>12378</v>
          </cell>
        </row>
        <row r="174">
          <cell r="A174" t="str">
            <v>6.1.2.3</v>
          </cell>
          <cell r="B174" t="str">
            <v xml:space="preserve">Suministro e Instalación de Tuberia PVC Sanitaria de 3" </v>
          </cell>
          <cell r="C174" t="str">
            <v>m</v>
          </cell>
          <cell r="D174">
            <v>17070</v>
          </cell>
        </row>
        <row r="175">
          <cell r="A175" t="str">
            <v>6.1.2.4</v>
          </cell>
          <cell r="B175" t="str">
            <v xml:space="preserve">Suministro e Instalación de Tuberia PVC Sanitaria de 4" </v>
          </cell>
          <cell r="C175" t="str">
            <v>m</v>
          </cell>
          <cell r="D175">
            <v>21244</v>
          </cell>
        </row>
        <row r="176">
          <cell r="A176" t="str">
            <v>6.1.2.5</v>
          </cell>
          <cell r="B176" t="str">
            <v xml:space="preserve">Suministro e Instalación de Tuberia PVC Sanitaria de 6" </v>
          </cell>
          <cell r="C176" t="str">
            <v>m</v>
          </cell>
          <cell r="D176">
            <v>43442</v>
          </cell>
        </row>
        <row r="177">
          <cell r="B177" t="str">
            <v>CAPITULO 7 - ACUEDUCTOS</v>
          </cell>
        </row>
        <row r="179">
          <cell r="A179" t="str">
            <v>7.1</v>
          </cell>
          <cell r="B179" t="str">
            <v>SUMINISTRO E INSTALACIÓN DE TUBERÍA UNIÓN  MECÁNICA</v>
          </cell>
        </row>
        <row r="180">
          <cell r="A180" t="str">
            <v>7.1.1</v>
          </cell>
          <cell r="B180" t="str">
            <v>Suministro/Instalación Tubería Pvc Presión con campana RDE 21 de 10"</v>
          </cell>
          <cell r="C180" t="str">
            <v>m</v>
          </cell>
          <cell r="D180">
            <v>133408</v>
          </cell>
        </row>
        <row r="181">
          <cell r="A181" t="str">
            <v>7.1.2</v>
          </cell>
          <cell r="B181" t="str">
            <v>Transporte/Instalación Tubería Pvc Presión con campana RDE 21 de 10"</v>
          </cell>
          <cell r="C181" t="str">
            <v>m</v>
          </cell>
          <cell r="D181">
            <v>20171</v>
          </cell>
        </row>
        <row r="182">
          <cell r="A182" t="str">
            <v>7.1.3</v>
          </cell>
          <cell r="B182" t="str">
            <v>Suministro/Instalación Tubería Pvc Presión con campana RDE 21 de 8"</v>
          </cell>
          <cell r="C182" t="str">
            <v>m</v>
          </cell>
          <cell r="D182">
            <v>87169</v>
          </cell>
        </row>
        <row r="183">
          <cell r="A183" t="str">
            <v>7.1.4</v>
          </cell>
          <cell r="B183" t="str">
            <v>Transporte/Instalación Tubería Pvc Presión con campana RDE 21 de 8"</v>
          </cell>
          <cell r="C183" t="str">
            <v>m</v>
          </cell>
          <cell r="D183">
            <v>17587</v>
          </cell>
        </row>
        <row r="184">
          <cell r="A184" t="str">
            <v>7.1.5</v>
          </cell>
          <cell r="B184" t="str">
            <v>Suministro/Instalación Tubería Pvc Presión con campana RDE 21 de 6"</v>
          </cell>
          <cell r="C184" t="str">
            <v>m</v>
          </cell>
          <cell r="D184">
            <v>53300</v>
          </cell>
        </row>
        <row r="185">
          <cell r="A185" t="str">
            <v>7.1.6</v>
          </cell>
          <cell r="B185" t="str">
            <v>Transporte/Instalación Tubería Pvc Presión con campana RDE 21 de 6"</v>
          </cell>
          <cell r="C185" t="str">
            <v>m</v>
          </cell>
          <cell r="D185">
            <v>12176</v>
          </cell>
        </row>
        <row r="186">
          <cell r="A186" t="str">
            <v>7.1.7</v>
          </cell>
          <cell r="B186" t="str">
            <v>Suministro/Instalación Tubería Pvc Presión con campana RDE 21 de 4"</v>
          </cell>
          <cell r="C186" t="str">
            <v>m</v>
          </cell>
          <cell r="D186">
            <v>27269</v>
          </cell>
        </row>
        <row r="187">
          <cell r="A187" t="str">
            <v>7.1.8</v>
          </cell>
          <cell r="B187" t="str">
            <v>Transporte/Instalación Tubería Pvc Presión con campana RDE 21 de 4"</v>
          </cell>
          <cell r="C187" t="str">
            <v>m</v>
          </cell>
          <cell r="D187">
            <v>10935</v>
          </cell>
        </row>
        <row r="188">
          <cell r="A188" t="str">
            <v>7.1.9</v>
          </cell>
          <cell r="B188" t="str">
            <v>Suministro/Instalación Tubería Pvc Presión con campana RDE 21 de 3"</v>
          </cell>
          <cell r="C188" t="str">
            <v>m</v>
          </cell>
          <cell r="D188">
            <v>18692</v>
          </cell>
        </row>
        <row r="189">
          <cell r="A189" t="str">
            <v>7.1.10</v>
          </cell>
          <cell r="B189" t="str">
            <v>Transporte/Instalación Tubería Pvc Presión con campana RDE 21 de 3"</v>
          </cell>
          <cell r="C189" t="str">
            <v>m</v>
          </cell>
          <cell r="D189">
            <v>8491</v>
          </cell>
        </row>
        <row r="190">
          <cell r="A190" t="str">
            <v>7.1.11</v>
          </cell>
          <cell r="B190" t="str">
            <v>Suministro/Instalación Tubería Pvc Presión con campana RDE 21 de 2"</v>
          </cell>
          <cell r="C190" t="str">
            <v>m</v>
          </cell>
          <cell r="D190">
            <v>11581</v>
          </cell>
        </row>
        <row r="191">
          <cell r="A191" t="str">
            <v>7.1.12</v>
          </cell>
          <cell r="B191" t="str">
            <v>Suministro/Instalación Tubería Pvc Presión con campana RDE 41 100 PSI de 6"</v>
          </cell>
          <cell r="C191" t="str">
            <v>m</v>
          </cell>
          <cell r="D191">
            <v>32041</v>
          </cell>
        </row>
        <row r="192">
          <cell r="A192" t="str">
            <v>7.2</v>
          </cell>
          <cell r="B192" t="str">
            <v>SUMINISTRO E INSTALACIÓN DE TUBERÍA BIAXIAL</v>
          </cell>
        </row>
        <row r="193">
          <cell r="A193" t="str">
            <v>7.2.1</v>
          </cell>
          <cell r="B193" t="str">
            <v>Suministro/Instalación Tubería Pvc tipo Biaxial PR 200 de 12"</v>
          </cell>
          <cell r="C193" t="str">
            <v>m</v>
          </cell>
          <cell r="D193">
            <v>183620</v>
          </cell>
        </row>
        <row r="194">
          <cell r="A194" t="str">
            <v>7.2.2</v>
          </cell>
          <cell r="B194" t="str">
            <v>Transporte/Instalación Tubería Pvc tipo Biaxial PR 200 de 12"</v>
          </cell>
          <cell r="C194" t="str">
            <v>m</v>
          </cell>
          <cell r="D194">
            <v>18421</v>
          </cell>
        </row>
        <row r="195">
          <cell r="A195" t="str">
            <v>7.2.3</v>
          </cell>
          <cell r="B195" t="str">
            <v>Suministro/Instalación Tubería Pvc tipo Biaxial PR 200 de 10"</v>
          </cell>
          <cell r="C195" t="str">
            <v>m</v>
          </cell>
          <cell r="D195">
            <v>133408</v>
          </cell>
        </row>
        <row r="196">
          <cell r="A196" t="str">
            <v>7.2.4</v>
          </cell>
          <cell r="B196" t="str">
            <v>Transporte/Instalación Tubería Pvc tipo Biaxial PR 200 de 10"</v>
          </cell>
          <cell r="C196" t="str">
            <v>m</v>
          </cell>
          <cell r="D196">
            <v>20171</v>
          </cell>
        </row>
        <row r="197">
          <cell r="A197" t="str">
            <v>7.2.5</v>
          </cell>
          <cell r="B197" t="str">
            <v>Suministro/Instalación Tubería Pvc tipo Biaxial PR 200 de 8"</v>
          </cell>
          <cell r="C197" t="str">
            <v>m</v>
          </cell>
          <cell r="D197">
            <v>87169</v>
          </cell>
        </row>
        <row r="198">
          <cell r="A198" t="str">
            <v>7.2.6</v>
          </cell>
          <cell r="B198" t="str">
            <v>Transporte/Instalación Tubería Pvc tipo Biaxial PR 200 de 8"</v>
          </cell>
          <cell r="C198" t="str">
            <v>m</v>
          </cell>
          <cell r="D198">
            <v>17587</v>
          </cell>
        </row>
        <row r="199">
          <cell r="A199" t="str">
            <v>7.2.7</v>
          </cell>
          <cell r="B199" t="str">
            <v>Suministro/Instalación Tubería Pvc tipo Biaxial PR 200 de 6"</v>
          </cell>
          <cell r="C199" t="str">
            <v>m</v>
          </cell>
          <cell r="D199">
            <v>53300</v>
          </cell>
        </row>
        <row r="200">
          <cell r="A200" t="str">
            <v>7.2.8</v>
          </cell>
          <cell r="B200" t="str">
            <v>Transporte/Instalación Tubería Pvc tipo Biaxial PR 200 de 6"</v>
          </cell>
          <cell r="C200" t="str">
            <v>m</v>
          </cell>
          <cell r="D200">
            <v>12176</v>
          </cell>
        </row>
        <row r="201">
          <cell r="A201" t="str">
            <v>7.2.9</v>
          </cell>
          <cell r="B201" t="str">
            <v>Suministro/Instalación Tubería Pvc tipo Biaxial PR 200 de 4"</v>
          </cell>
          <cell r="C201" t="str">
            <v>m</v>
          </cell>
          <cell r="D201">
            <v>27269</v>
          </cell>
        </row>
        <row r="202">
          <cell r="A202" t="str">
            <v>7.2.10</v>
          </cell>
          <cell r="B202" t="str">
            <v>Transporte/Instalación Tubería Pvc tipo Biaxial PR 200 de 4"</v>
          </cell>
          <cell r="C202" t="str">
            <v>m</v>
          </cell>
          <cell r="D202">
            <v>10935</v>
          </cell>
        </row>
        <row r="203">
          <cell r="A203" t="str">
            <v>7.3</v>
          </cell>
          <cell r="B203" t="str">
            <v>SUMINISTRO E INSTALACIÓN TUBERIA</v>
          </cell>
        </row>
        <row r="204">
          <cell r="A204" t="str">
            <v>7.3.1</v>
          </cell>
          <cell r="B204" t="str">
            <v>Suministro/Instalación Tubería PF + UAD de 3/4"</v>
          </cell>
          <cell r="C204" t="str">
            <v>m</v>
          </cell>
          <cell r="D204">
            <v>3430</v>
          </cell>
        </row>
        <row r="205">
          <cell r="A205" t="str">
            <v>7.3.2</v>
          </cell>
          <cell r="B205" t="str">
            <v>Suministro/Instalación Tubería PF + UAD de 1/2"</v>
          </cell>
          <cell r="C205" t="str">
            <v>m</v>
          </cell>
          <cell r="D205">
            <v>2202</v>
          </cell>
        </row>
        <row r="206">
          <cell r="A206" t="str">
            <v>7.4</v>
          </cell>
          <cell r="B206" t="str">
            <v>SUMINISTRO E INSTALACIÓN EMPALMES PVC</v>
          </cell>
        </row>
        <row r="207">
          <cell r="A207" t="str">
            <v>7.4.1</v>
          </cell>
          <cell r="B207" t="str">
            <v>Empalme PVC de 6" x 1/2" para acometida de Acueducto</v>
          </cell>
          <cell r="C207" t="str">
            <v>un</v>
          </cell>
          <cell r="D207">
            <v>52518</v>
          </cell>
        </row>
        <row r="208">
          <cell r="A208" t="str">
            <v>7.4.2</v>
          </cell>
          <cell r="B208" t="str">
            <v>Empalme PVC de 4" x 1/2" para acometida de Acueducto</v>
          </cell>
          <cell r="C208" t="str">
            <v>un</v>
          </cell>
          <cell r="D208">
            <v>51554</v>
          </cell>
        </row>
        <row r="209">
          <cell r="A209" t="str">
            <v>7.4.3</v>
          </cell>
          <cell r="B209" t="str">
            <v>Empalme PVC de 3" x 1/2" para acometida de Acueducto</v>
          </cell>
          <cell r="C209" t="str">
            <v>un</v>
          </cell>
          <cell r="D209">
            <v>47742</v>
          </cell>
        </row>
        <row r="210">
          <cell r="A210" t="str">
            <v>7.4.4</v>
          </cell>
          <cell r="B210" t="str">
            <v>Empalme PVC de 2" x 1/2" para acometida de Acueducto</v>
          </cell>
          <cell r="C210" t="str">
            <v>un</v>
          </cell>
          <cell r="D210">
            <v>43275</v>
          </cell>
        </row>
        <row r="211">
          <cell r="A211" t="str">
            <v>7.4.5</v>
          </cell>
          <cell r="B211" t="str">
            <v>Empalme PVC de 2" x 3/4" para acometida de Acueducto</v>
          </cell>
          <cell r="C211" t="str">
            <v>un</v>
          </cell>
          <cell r="D211">
            <v>69120</v>
          </cell>
        </row>
        <row r="212">
          <cell r="A212" t="str">
            <v>7.5</v>
          </cell>
          <cell r="B212" t="str">
            <v>SUMINISTRO E INSTALACIÓN EMPALMES ACERO INOXIDABLE</v>
          </cell>
        </row>
        <row r="213">
          <cell r="A213" t="str">
            <v>7.5.1</v>
          </cell>
          <cell r="B213" t="str">
            <v>Empalme Acero Inoxidable de 6" x 1/2" para acometida de Acueducto</v>
          </cell>
          <cell r="C213" t="str">
            <v>un</v>
          </cell>
          <cell r="D213">
            <v>196173</v>
          </cell>
        </row>
        <row r="214">
          <cell r="A214" t="str">
            <v>7.5.2</v>
          </cell>
          <cell r="B214" t="str">
            <v>Empalme Acero Inoxidable de 6" x  2" para acometida de Acueducto</v>
          </cell>
          <cell r="C214" t="str">
            <v>un</v>
          </cell>
          <cell r="D214">
            <v>257653</v>
          </cell>
        </row>
        <row r="215">
          <cell r="A215" t="str">
            <v>7.5.3</v>
          </cell>
          <cell r="B215" t="str">
            <v>Empalme Acero Inoxidable de 8" x  2" para acometida de Acueducto</v>
          </cell>
          <cell r="C215" t="str">
            <v>un</v>
          </cell>
          <cell r="D215">
            <v>288973</v>
          </cell>
        </row>
        <row r="216">
          <cell r="A216" t="str">
            <v>7.5.4</v>
          </cell>
          <cell r="B216" t="str">
            <v>Empalme Acero Inoxidable de 8" x 1/2" para acometida de Acueducto</v>
          </cell>
          <cell r="C216" t="str">
            <v>un</v>
          </cell>
          <cell r="D216">
            <v>219373</v>
          </cell>
        </row>
        <row r="217">
          <cell r="A217" t="str">
            <v>7.6</v>
          </cell>
          <cell r="B217" t="str">
            <v>SUMINISTRO E INSTALACIÓN TUBERIA HIERRO DÚCTIL</v>
          </cell>
        </row>
        <row r="218">
          <cell r="A218" t="str">
            <v>7.6.1</v>
          </cell>
          <cell r="B218" t="str">
            <v>Suministro/Instalación Tubería Hierro Dúctil de 12"</v>
          </cell>
          <cell r="C218" t="str">
            <v>m</v>
          </cell>
          <cell r="D218">
            <v>301956</v>
          </cell>
        </row>
        <row r="219">
          <cell r="A219" t="str">
            <v>7.6.2</v>
          </cell>
          <cell r="B219" t="str">
            <v>Transporte/Instalación Tubería Hierro Dúctil de 12"</v>
          </cell>
          <cell r="C219" t="str">
            <v>m</v>
          </cell>
          <cell r="D219">
            <v>45557</v>
          </cell>
        </row>
        <row r="220">
          <cell r="A220" t="str">
            <v>7.6.3</v>
          </cell>
          <cell r="B220" t="str">
            <v>Suministro/Instalación Tubería Hierro Dúctil de 10"</v>
          </cell>
          <cell r="C220" t="str">
            <v>m</v>
          </cell>
          <cell r="D220">
            <v>258653</v>
          </cell>
        </row>
        <row r="221">
          <cell r="A221" t="str">
            <v>7.6.4</v>
          </cell>
          <cell r="B221" t="str">
            <v>Transporte/Instalación Tubería Hierro Dúctil de 10"</v>
          </cell>
          <cell r="C221" t="str">
            <v>m</v>
          </cell>
          <cell r="D221">
            <v>37738</v>
          </cell>
        </row>
        <row r="222">
          <cell r="A222" t="str">
            <v>7.6.5</v>
          </cell>
          <cell r="B222" t="str">
            <v>Suministro/Instalación Tubería Hierro Dúctil de 8"</v>
          </cell>
          <cell r="C222" t="str">
            <v>m</v>
          </cell>
          <cell r="D222">
            <v>241687</v>
          </cell>
        </row>
        <row r="223">
          <cell r="A223" t="str">
            <v>7.6.6</v>
          </cell>
          <cell r="B223" t="str">
            <v>Transporte/Instalación Tubería Hierro Dúctil de 8"</v>
          </cell>
          <cell r="C223" t="str">
            <v>m</v>
          </cell>
          <cell r="D223">
            <v>32814</v>
          </cell>
        </row>
        <row r="224">
          <cell r="A224" t="str">
            <v>7.7</v>
          </cell>
          <cell r="B224" t="str">
            <v>SUMINISTRO E INSTALACIÓN TUBERIA POLIETILENO</v>
          </cell>
        </row>
        <row r="225">
          <cell r="A225" t="str">
            <v>7.7.1</v>
          </cell>
          <cell r="B225" t="str">
            <v>Suministro/Instalación Tubería Polietileno PE 100 PN 10 de 250 m.m.</v>
          </cell>
          <cell r="C225" t="str">
            <v>m</v>
          </cell>
          <cell r="D225">
            <v>136615</v>
          </cell>
        </row>
        <row r="226">
          <cell r="A226" t="str">
            <v>7.7.2</v>
          </cell>
          <cell r="B226" t="str">
            <v>Suministro/Instalación Tubería Polietileno PE 100 PN 12,5 de 250 m.m.</v>
          </cell>
          <cell r="C226" t="str">
            <v>m</v>
          </cell>
          <cell r="D226">
            <v>172464</v>
          </cell>
        </row>
        <row r="227">
          <cell r="A227" t="str">
            <v>7.7.3</v>
          </cell>
          <cell r="B227" t="str">
            <v>Suministro/Instalación Tubería Polietileno PE 100 PN 16 de 250 m.m.</v>
          </cell>
          <cell r="C227" t="str">
            <v>m</v>
          </cell>
          <cell r="D227">
            <v>198007</v>
          </cell>
        </row>
        <row r="228">
          <cell r="A228" t="str">
            <v>7.7.4</v>
          </cell>
          <cell r="B228" t="str">
            <v>Transporte/Instalación Tubería Polietileno PE 100 de 250 m.m.</v>
          </cell>
          <cell r="C228" t="str">
            <v>m</v>
          </cell>
          <cell r="D228">
            <v>14728</v>
          </cell>
        </row>
        <row r="229">
          <cell r="A229" t="str">
            <v>7.7.5</v>
          </cell>
          <cell r="B229" t="str">
            <v>Suministro/Instalación Tubería Polietileno PE 100 PN 10 de 200 m.m.</v>
          </cell>
          <cell r="C229" t="str">
            <v>m</v>
          </cell>
          <cell r="D229">
            <v>85241</v>
          </cell>
        </row>
        <row r="230">
          <cell r="A230" t="str">
            <v>7.7.6</v>
          </cell>
          <cell r="B230" t="str">
            <v>Suministro/Instalación Tubería Polietileno PE 100 PN 12,5 de 200 m.m.</v>
          </cell>
          <cell r="C230" t="str">
            <v>m</v>
          </cell>
          <cell r="D230">
            <v>113033</v>
          </cell>
        </row>
        <row r="231">
          <cell r="A231" t="str">
            <v>7.7.7</v>
          </cell>
          <cell r="B231" t="str">
            <v>Suministro/Instalación Tubería Polietileno PE 100 PN 16 de 200 m.m.</v>
          </cell>
          <cell r="C231" t="str">
            <v>m</v>
          </cell>
          <cell r="D231">
            <v>122824</v>
          </cell>
        </row>
        <row r="232">
          <cell r="A232" t="str">
            <v>7.7.8</v>
          </cell>
          <cell r="B232" t="str">
            <v>Transporte/Instalación Tubería Polietileno PE 100 de 200 m.m.</v>
          </cell>
          <cell r="C232" t="str">
            <v>m</v>
          </cell>
          <cell r="D232">
            <v>12585</v>
          </cell>
        </row>
        <row r="233">
          <cell r="A233" t="str">
            <v>7.7.9</v>
          </cell>
          <cell r="B233" t="str">
            <v>Suministro/Instalación Tubería Polietileno PE 100 PN 10 de 160 m.m.</v>
          </cell>
          <cell r="C233" t="str">
            <v>m</v>
          </cell>
          <cell r="D233">
            <v>57362</v>
          </cell>
        </row>
        <row r="234">
          <cell r="A234" t="str">
            <v>7.7.10</v>
          </cell>
          <cell r="B234" t="str">
            <v>Suministro/Instalación Tubería Polietileno PE 100 PN 12,5 de 160 m.m.</v>
          </cell>
          <cell r="C234" t="str">
            <v>m</v>
          </cell>
          <cell r="D234">
            <v>73349</v>
          </cell>
        </row>
        <row r="235">
          <cell r="A235" t="str">
            <v>7.7.11</v>
          </cell>
          <cell r="B235" t="str">
            <v>Suministro/Instalación Tubería Polietileno PE 100 PN 16 de 160 m.m.</v>
          </cell>
          <cell r="C235" t="str">
            <v>m</v>
          </cell>
          <cell r="D235">
            <v>80542</v>
          </cell>
        </row>
        <row r="236">
          <cell r="A236" t="str">
            <v>7.7.12</v>
          </cell>
          <cell r="B236" t="str">
            <v>Transporte/Instalación Tubería Polietileno PE 100 de 160 m.m.</v>
          </cell>
          <cell r="C236" t="str">
            <v>m</v>
          </cell>
          <cell r="D236">
            <v>11069</v>
          </cell>
        </row>
        <row r="237">
          <cell r="A237" t="str">
            <v>7.7.13</v>
          </cell>
          <cell r="B237" t="str">
            <v>Suministro/Instalación Tubería Polietileno PE 100 PN 10 de 110 m.m.</v>
          </cell>
          <cell r="C237" t="str">
            <v>m</v>
          </cell>
          <cell r="D237">
            <v>31216</v>
          </cell>
        </row>
        <row r="238">
          <cell r="A238" t="str">
            <v>7.7.14</v>
          </cell>
          <cell r="B238" t="str">
            <v>Suministro/Instalación Tubería Polietileno PE 100 PN 12,5 de 110 m.m.</v>
          </cell>
          <cell r="C238" t="str">
            <v>m</v>
          </cell>
          <cell r="D238">
            <v>39274</v>
          </cell>
        </row>
        <row r="239">
          <cell r="A239" t="str">
            <v>7.7.15</v>
          </cell>
          <cell r="B239" t="str">
            <v>Suministro/Instalación Tubería Polietileno PE 100 PN 16 de 110 m.m.</v>
          </cell>
          <cell r="C239" t="str">
            <v>m</v>
          </cell>
          <cell r="D239">
            <v>41901</v>
          </cell>
        </row>
        <row r="240">
          <cell r="A240" t="str">
            <v>7.7.16</v>
          </cell>
          <cell r="B240" t="str">
            <v>Transporte/Instalación Tubería Polietileno PE 100 de 110 m.m.</v>
          </cell>
          <cell r="C240" t="str">
            <v>m</v>
          </cell>
          <cell r="D240">
            <v>9036</v>
          </cell>
        </row>
        <row r="241">
          <cell r="A241" t="str">
            <v>7.7.17</v>
          </cell>
          <cell r="B241" t="str">
            <v>Suministro/Instalación Tubería Polietileno PE 100 PN 10 de 90 m.m.</v>
          </cell>
          <cell r="C241" t="str">
            <v>m</v>
          </cell>
          <cell r="D241">
            <v>22463</v>
          </cell>
        </row>
        <row r="242">
          <cell r="A242" t="str">
            <v>7.7.18</v>
          </cell>
          <cell r="B242" t="str">
            <v>Suministro/Instalación Tubería Polietileno PE 100 PN 12,5 de 90 m.m.</v>
          </cell>
          <cell r="C242" t="str">
            <v>m</v>
          </cell>
          <cell r="D242">
            <v>27455</v>
          </cell>
        </row>
        <row r="243">
          <cell r="A243" t="str">
            <v>7.7.19</v>
          </cell>
          <cell r="B243" t="str">
            <v>Suministro/Instalación Tubería Polietileno PE 100 PN 16 de 90 m.m.</v>
          </cell>
          <cell r="C243" t="str">
            <v>m</v>
          </cell>
          <cell r="D243">
            <v>29727</v>
          </cell>
        </row>
        <row r="244">
          <cell r="A244" t="str">
            <v>7.7.20</v>
          </cell>
          <cell r="B244" t="str">
            <v>Suministro/Instalación Tubería Polietileno PE 100 PN 10 de 75 m.m.</v>
          </cell>
          <cell r="C244" t="str">
            <v>m</v>
          </cell>
          <cell r="D244">
            <v>18829</v>
          </cell>
        </row>
        <row r="245">
          <cell r="A245" t="str">
            <v>7.7.21</v>
          </cell>
          <cell r="B245" t="str">
            <v>Suministro/Instalación Tubería Polietileno PE 100 PN 12,5 de 75 m.m.</v>
          </cell>
          <cell r="C245" t="str">
            <v>m</v>
          </cell>
          <cell r="D245">
            <v>21555</v>
          </cell>
        </row>
        <row r="246">
          <cell r="A246" t="str">
            <v>7.7.22</v>
          </cell>
          <cell r="B246" t="str">
            <v>Suministro/Instalación Tubería Polietileno PE 100 PN 16 de 75 m.m.</v>
          </cell>
          <cell r="C246" t="str">
            <v>m</v>
          </cell>
          <cell r="D246">
            <v>24524</v>
          </cell>
        </row>
        <row r="247">
          <cell r="A247" t="str">
            <v>7.7.23</v>
          </cell>
          <cell r="B247" t="str">
            <v>Transporte/Instalación Tubería Polietileno PE 100 de 90 m.m.</v>
          </cell>
          <cell r="C247" t="str">
            <v>m</v>
          </cell>
          <cell r="D247">
            <v>7721</v>
          </cell>
        </row>
        <row r="248">
          <cell r="A248" t="str">
            <v>7.7.24</v>
          </cell>
          <cell r="B248" t="str">
            <v>Transporte/Instalación Tubería Polietileno PE 100 de 75 m.m.</v>
          </cell>
          <cell r="C248" t="str">
            <v>m</v>
          </cell>
          <cell r="D248">
            <v>7408</v>
          </cell>
        </row>
        <row r="249">
          <cell r="A249" t="str">
            <v>7.7.25</v>
          </cell>
          <cell r="B249" t="str">
            <v>Suministro/Instalación Tubería Polietileno PE 100 PN 10 de 63 m.m.</v>
          </cell>
          <cell r="C249" t="str">
            <v>m</v>
          </cell>
          <cell r="D249">
            <v>14762</v>
          </cell>
        </row>
        <row r="250">
          <cell r="A250" t="str">
            <v>7.7.26</v>
          </cell>
          <cell r="B250" t="str">
            <v>Suministro/Instalación Tubería Polietileno PE 100 PN 12,5 de 63 m.m.</v>
          </cell>
          <cell r="C250" t="str">
            <v>m</v>
          </cell>
          <cell r="D250">
            <v>17277</v>
          </cell>
        </row>
        <row r="251">
          <cell r="A251" t="str">
            <v>7.7.27</v>
          </cell>
          <cell r="B251" t="str">
            <v>Suministro/Instalación Tubería Polietileno PE 100 PN 16 de 63 m.m.</v>
          </cell>
          <cell r="C251" t="str">
            <v>m</v>
          </cell>
          <cell r="D251">
            <v>18261</v>
          </cell>
        </row>
        <row r="252">
          <cell r="A252" t="str">
            <v>7.7.28</v>
          </cell>
          <cell r="B252" t="str">
            <v>Transporte/Instalación Tubería Polietileno PE 100 de 63 m.m.</v>
          </cell>
          <cell r="C252" t="str">
            <v>m</v>
          </cell>
          <cell r="D252">
            <v>7324</v>
          </cell>
        </row>
        <row r="253">
          <cell r="A253" t="str">
            <v>7.7.29</v>
          </cell>
          <cell r="B253" t="str">
            <v>Suministro/Instalación Tubería Polietileno PE 100 PN 16 de 50 m.m.</v>
          </cell>
          <cell r="C253" t="str">
            <v>m</v>
          </cell>
          <cell r="D253">
            <v>15009</v>
          </cell>
        </row>
        <row r="254">
          <cell r="A254" t="str">
            <v>7.7.30</v>
          </cell>
          <cell r="B254" t="str">
            <v>Suministro/Instalación Tubería Polietileno PE 40 PN 10 RDE 7.5 de 32 mm Acued</v>
          </cell>
          <cell r="C254" t="str">
            <v>m</v>
          </cell>
          <cell r="D254">
            <v>12323</v>
          </cell>
        </row>
        <row r="255">
          <cell r="A255" t="str">
            <v>7.7.31</v>
          </cell>
          <cell r="B255" t="str">
            <v>Suministro/Instalación Tubería Polietileno 20 m.m. p/Acometida</v>
          </cell>
          <cell r="C255" t="str">
            <v>m</v>
          </cell>
          <cell r="D255">
            <v>2643</v>
          </cell>
        </row>
        <row r="256">
          <cell r="A256" t="str">
            <v>7.8</v>
          </cell>
          <cell r="B256" t="str">
            <v xml:space="preserve">Empalme Acometida en Polietileno 32 m.m. (Sumin+Instal)                                       </v>
          </cell>
          <cell r="C256" t="str">
            <v>un</v>
          </cell>
          <cell r="D256">
            <v>64475</v>
          </cell>
        </row>
        <row r="257">
          <cell r="A257" t="str">
            <v>7.9</v>
          </cell>
          <cell r="B257" t="str">
            <v xml:space="preserve">Empalme Acometida Polietileno de 20 m.m.  (Sumin+Instal)                                       </v>
          </cell>
          <cell r="C257" t="str">
            <v>un</v>
          </cell>
          <cell r="D257">
            <v>52175</v>
          </cell>
        </row>
        <row r="258">
          <cell r="A258" t="str">
            <v>7.10</v>
          </cell>
          <cell r="B258" t="str">
            <v xml:space="preserve">Suministro e Instalación de Registro de incorporación de 1/2" para acueducto                                       </v>
          </cell>
          <cell r="C258" t="str">
            <v>un</v>
          </cell>
          <cell r="D258">
            <v>29866</v>
          </cell>
        </row>
        <row r="259">
          <cell r="A259" t="str">
            <v>7.11</v>
          </cell>
          <cell r="B259" t="str">
            <v>SUMINISTRO E INSTALACIÓN VÁLVULAS Y/O REGISTRO RED WHITE</v>
          </cell>
        </row>
        <row r="260">
          <cell r="A260" t="str">
            <v>7.11.1</v>
          </cell>
          <cell r="B260" t="str">
            <v>Suministro e Instalación Registro Tipo Red White 3"</v>
          </cell>
          <cell r="C260" t="str">
            <v>un</v>
          </cell>
          <cell r="D260">
            <v>306555</v>
          </cell>
        </row>
        <row r="261">
          <cell r="A261" t="str">
            <v>7.11.2</v>
          </cell>
          <cell r="B261" t="str">
            <v>Suministro e Instalación Registro Tipo Red White 2"</v>
          </cell>
          <cell r="C261" t="str">
            <v>un</v>
          </cell>
          <cell r="D261">
            <v>121767</v>
          </cell>
        </row>
        <row r="262">
          <cell r="A262" t="str">
            <v>7.11.3</v>
          </cell>
          <cell r="B262" t="str">
            <v>Suministro e Instalación Registro Tipo Red White 1,5"</v>
          </cell>
          <cell r="C262" t="str">
            <v>un</v>
          </cell>
          <cell r="D262">
            <v>93361</v>
          </cell>
        </row>
        <row r="263">
          <cell r="A263" t="str">
            <v>7.11.4</v>
          </cell>
          <cell r="B263" t="str">
            <v>Suministro e Instalación Registro Tipo Red White 1"</v>
          </cell>
          <cell r="C263" t="str">
            <v>un</v>
          </cell>
          <cell r="D263">
            <v>46961</v>
          </cell>
        </row>
        <row r="264">
          <cell r="A264" t="str">
            <v>7.12</v>
          </cell>
          <cell r="B264" t="str">
            <v>Suministro e Instalación Válvula apertura rápida 4"</v>
          </cell>
          <cell r="C264" t="str">
            <v>un</v>
          </cell>
          <cell r="D264">
            <v>270841</v>
          </cell>
        </row>
        <row r="265">
          <cell r="A265" t="str">
            <v>7.14</v>
          </cell>
          <cell r="B265" t="str">
            <v>SUMINISTRO E INSTALACIÓN VÁLVULA EXTREMO LISO</v>
          </cell>
        </row>
        <row r="266">
          <cell r="A266" t="str">
            <v>7.14.1</v>
          </cell>
          <cell r="B266" t="str">
            <v>Suministro/Instalación Válvula de Compuerta elástica vástago no ascendente Extremo Liso HF de 6"</v>
          </cell>
          <cell r="C266" t="str">
            <v>un</v>
          </cell>
          <cell r="D266">
            <v>839130</v>
          </cell>
        </row>
        <row r="267">
          <cell r="A267" t="str">
            <v>7.14.2</v>
          </cell>
          <cell r="B267" t="str">
            <v>Transporte/Instalación Válvula de Compuerta elástica vástago no ascendenteExtremo Liso HF de 6"</v>
          </cell>
          <cell r="C267" t="str">
            <v>un</v>
          </cell>
          <cell r="D267">
            <v>75926</v>
          </cell>
        </row>
        <row r="268">
          <cell r="A268" t="str">
            <v>7.14.3</v>
          </cell>
          <cell r="B268" t="str">
            <v>Suministro/Instalación Válvula de Compuerta elástica vástago no ascendente Extremo Liso HF de 4"</v>
          </cell>
          <cell r="C268" t="str">
            <v>un</v>
          </cell>
          <cell r="D268">
            <v>483142</v>
          </cell>
        </row>
        <row r="269">
          <cell r="A269" t="str">
            <v>7.14.4</v>
          </cell>
          <cell r="B269" t="str">
            <v>Transporte/Instalación Válvula de Compuerta elástica vástago no ascendente Extremo Liso HF de 4"</v>
          </cell>
          <cell r="C269" t="str">
            <v>un</v>
          </cell>
          <cell r="D269">
            <v>66181</v>
          </cell>
        </row>
        <row r="270">
          <cell r="A270" t="str">
            <v>7.14.5</v>
          </cell>
          <cell r="B270" t="str">
            <v>Suministro/Instalación Válvula de Compuerta elástica vástago no ascendente Extremo Liso HF de 3"</v>
          </cell>
          <cell r="C270" t="str">
            <v>un</v>
          </cell>
          <cell r="D270">
            <v>485784</v>
          </cell>
        </row>
        <row r="271">
          <cell r="A271" t="str">
            <v>7.14.6</v>
          </cell>
          <cell r="B271" t="str">
            <v>Transporte/Instalación Válvula de Compuerta elástica vástago no ascendente Extremo Liso HF de 3"</v>
          </cell>
          <cell r="C271" t="str">
            <v>un</v>
          </cell>
          <cell r="D271">
            <v>64689</v>
          </cell>
        </row>
        <row r="272">
          <cell r="A272" t="str">
            <v>7.15</v>
          </cell>
          <cell r="B272" t="str">
            <v>Suministro/Instalación/Alineación Caja HF para Medidores</v>
          </cell>
          <cell r="C272" t="str">
            <v>un</v>
          </cell>
          <cell r="D272">
            <v>75783</v>
          </cell>
        </row>
        <row r="273">
          <cell r="A273" t="str">
            <v>7.16</v>
          </cell>
          <cell r="B273" t="str">
            <v>SUMINISTRO E INSTALACIÓN HIDRANTE HF BRIDADO</v>
          </cell>
        </row>
        <row r="274">
          <cell r="A274" t="str">
            <v>7.16.1</v>
          </cell>
          <cell r="B274" t="str">
            <v>Suministro/Instalación Hidrante HF bridado tipo Tráfico de 4"</v>
          </cell>
          <cell r="C274" t="str">
            <v>un</v>
          </cell>
          <cell r="D274">
            <v>2123566</v>
          </cell>
        </row>
        <row r="275">
          <cell r="A275" t="str">
            <v>7.16.2</v>
          </cell>
          <cell r="B275" t="str">
            <v>Transporte/Instalación Hidrante HF bridado tipo Tráfico de 4"</v>
          </cell>
          <cell r="C275" t="str">
            <v>un</v>
          </cell>
          <cell r="D275">
            <v>93367</v>
          </cell>
        </row>
        <row r="276">
          <cell r="A276" t="str">
            <v>7.16.3</v>
          </cell>
          <cell r="B276" t="str">
            <v>Suministro/Instalación Hidrante HF bridado tipo Tráfico de 3"</v>
          </cell>
          <cell r="C276" t="str">
            <v>un</v>
          </cell>
          <cell r="D276">
            <v>1296718</v>
          </cell>
        </row>
        <row r="277">
          <cell r="A277" t="str">
            <v>7.16.4</v>
          </cell>
          <cell r="B277" t="str">
            <v>Transporte/Instalación Hidrante HF bridado tipo Tráfico de 3"</v>
          </cell>
          <cell r="C277" t="str">
            <v>un</v>
          </cell>
          <cell r="D277">
            <v>85099</v>
          </cell>
        </row>
        <row r="278">
          <cell r="A278" t="str">
            <v>7.17</v>
          </cell>
          <cell r="B278" t="str">
            <v>SUMINISTRO E INSTALACIÓN VÁLVULAS BRIDADAS</v>
          </cell>
        </row>
        <row r="279">
          <cell r="A279" t="str">
            <v>7.17.1</v>
          </cell>
          <cell r="B279" t="str">
            <v>Suministro/Instalación Válvula Bridada HF de 8"</v>
          </cell>
          <cell r="C279" t="str">
            <v>un</v>
          </cell>
          <cell r="D279">
            <v>1149354</v>
          </cell>
        </row>
        <row r="280">
          <cell r="A280" t="str">
            <v>7.17.2</v>
          </cell>
          <cell r="B280" t="str">
            <v>Transporte/Instalación Válvula Bridada HF de 8"</v>
          </cell>
          <cell r="C280" t="str">
            <v>un</v>
          </cell>
          <cell r="D280">
            <v>87968</v>
          </cell>
        </row>
        <row r="281">
          <cell r="A281" t="str">
            <v>7.17.3</v>
          </cell>
          <cell r="B281" t="str">
            <v>Suministro/Instalación Válvula Bridada HF de 6"</v>
          </cell>
          <cell r="C281" t="str">
            <v>un</v>
          </cell>
          <cell r="D281">
            <v>804614</v>
          </cell>
        </row>
        <row r="282">
          <cell r="A282" t="str">
            <v>7.17.4</v>
          </cell>
          <cell r="B282" t="str">
            <v>Transporte/Instalación Válvula Bridada HF de 6"</v>
          </cell>
          <cell r="C282" t="str">
            <v>un</v>
          </cell>
          <cell r="D282">
            <v>78619</v>
          </cell>
        </row>
        <row r="283">
          <cell r="A283" t="str">
            <v>7.17.5</v>
          </cell>
          <cell r="B283" t="str">
            <v>Suministro/Instalación Válvula Bridada HF de 4"</v>
          </cell>
          <cell r="C283" t="str">
            <v>un</v>
          </cell>
          <cell r="D283">
            <v>468398</v>
          </cell>
        </row>
        <row r="284">
          <cell r="A284" t="str">
            <v>7.17.6</v>
          </cell>
          <cell r="B284" t="str">
            <v>Transporte/Instalación Válvula Bridada HF de 4"</v>
          </cell>
          <cell r="C284" t="str">
            <v>un</v>
          </cell>
          <cell r="D284">
            <v>72108</v>
          </cell>
        </row>
        <row r="285">
          <cell r="A285" t="str">
            <v>7.17.7</v>
          </cell>
          <cell r="B285" t="str">
            <v>Suministro/Instalación Válvula Bridada HF de 3"</v>
          </cell>
          <cell r="C285" t="str">
            <v>un</v>
          </cell>
          <cell r="D285">
            <v>365042</v>
          </cell>
        </row>
        <row r="286">
          <cell r="A286" t="str">
            <v>7.17.8</v>
          </cell>
          <cell r="B286" t="str">
            <v>Transporte/Instalación Válvula Bridada HF de 3"</v>
          </cell>
          <cell r="C286" t="str">
            <v>un</v>
          </cell>
          <cell r="D286">
            <v>71075</v>
          </cell>
        </row>
        <row r="287">
          <cell r="A287" t="str">
            <v>7.17.9</v>
          </cell>
          <cell r="B287" t="str">
            <v>Suministro/Instalación Válvula Bridada HF de 2"</v>
          </cell>
          <cell r="C287" t="str">
            <v>un</v>
          </cell>
          <cell r="D287">
            <v>303446</v>
          </cell>
        </row>
        <row r="288">
          <cell r="A288" t="str">
            <v>7.17.10</v>
          </cell>
          <cell r="B288" t="str">
            <v>Transporte/Instalación Válvula Bridada HF de 2"</v>
          </cell>
          <cell r="C288" t="str">
            <v>un</v>
          </cell>
          <cell r="D288">
            <v>70459</v>
          </cell>
        </row>
        <row r="289">
          <cell r="A289" t="str">
            <v>7.18</v>
          </cell>
          <cell r="B289" t="str">
            <v>SUMINISTRO E INSTALACIÓN DE TUBERÍA PVC PRESIÓN</v>
          </cell>
        </row>
        <row r="290">
          <cell r="A290" t="str">
            <v>7.18.1</v>
          </cell>
          <cell r="B290" t="str">
            <v>Suministro/Instalación Tubería Pvc tipo Presión RDE 21 200 PSI de 1"</v>
          </cell>
          <cell r="C290" t="str">
            <v>m</v>
          </cell>
          <cell r="D290">
            <v>8547</v>
          </cell>
        </row>
        <row r="291">
          <cell r="A291" t="str">
            <v>7.18.2</v>
          </cell>
          <cell r="B291" t="str">
            <v>Suministro/Instalación Tubería Pvc tipo Presión RDE 21 200 PSI de 2"</v>
          </cell>
          <cell r="C291" t="str">
            <v>m</v>
          </cell>
          <cell r="D291">
            <v>16742</v>
          </cell>
        </row>
        <row r="292">
          <cell r="A292" t="str">
            <v>7.18.3</v>
          </cell>
          <cell r="B292" t="str">
            <v>Suministro/Instalación Tubería Pvc tipo Presión RDE 21 200 PSI de 3"</v>
          </cell>
          <cell r="C292" t="str">
            <v>m</v>
          </cell>
          <cell r="D292">
            <v>29710</v>
          </cell>
        </row>
        <row r="293">
          <cell r="A293" t="str">
            <v>7.18.4</v>
          </cell>
          <cell r="B293" t="str">
            <v>Suministro/Instalación Tubería Pvc tipo Presión RDE 21 200 PSI de 4"</v>
          </cell>
          <cell r="C293" t="str">
            <v>m</v>
          </cell>
          <cell r="D293">
            <v>46791</v>
          </cell>
        </row>
        <row r="294">
          <cell r="A294" t="str">
            <v>7.20</v>
          </cell>
          <cell r="B294" t="str">
            <v>Portaválvula de 2" a 8" (incluye tapa HD y accesorios)</v>
          </cell>
          <cell r="C294" t="str">
            <v>un</v>
          </cell>
          <cell r="D294">
            <v>191137</v>
          </cell>
        </row>
        <row r="296">
          <cell r="B296" t="str">
            <v>CAPITULO 8 - RELLENOS COMPACTADOS</v>
          </cell>
        </row>
        <row r="298">
          <cell r="A298" t="str">
            <v>8.1</v>
          </cell>
          <cell r="B298" t="str">
            <v>Rellenos Compactados con Material de Obra</v>
          </cell>
          <cell r="C298" t="str">
            <v>m³</v>
          </cell>
          <cell r="D298">
            <v>11914</v>
          </cell>
        </row>
        <row r="299">
          <cell r="A299" t="str">
            <v>8.2</v>
          </cell>
          <cell r="B299" t="str">
            <v xml:space="preserve">Rellenos Compactados con Material Común de Cantera de Préstamo </v>
          </cell>
          <cell r="C299" t="str">
            <v>m³</v>
          </cell>
          <cell r="D299">
            <v>25605</v>
          </cell>
        </row>
        <row r="302">
          <cell r="B302" t="str">
            <v>CAPITULO 9 - DRENAJES SUBTERRANEOS</v>
          </cell>
        </row>
        <row r="304">
          <cell r="A304" t="str">
            <v>9.1</v>
          </cell>
          <cell r="B304" t="str">
            <v>SUBDREN EN ZANJA</v>
          </cell>
        </row>
        <row r="305">
          <cell r="A305" t="str">
            <v>9.1.1</v>
          </cell>
          <cell r="B305" t="str">
            <v>Subdrén en Zanja - 0.6x0.6 m.- Con Geotextil NT 1600 /Mat. Granular/Tubería Pvc de 100 m.m. para Subdrenes</v>
          </cell>
          <cell r="C305" t="str">
            <v>m</v>
          </cell>
          <cell r="D305">
            <v>63769</v>
          </cell>
        </row>
        <row r="306">
          <cell r="A306" t="str">
            <v>9.1.2</v>
          </cell>
          <cell r="B306" t="str">
            <v>Subdrén en Zanja - 0.6x0.6 m.- Con Geotextil NT 1600 y Material Granular para Subdrenes</v>
          </cell>
          <cell r="C306" t="str">
            <v>m</v>
          </cell>
          <cell r="D306">
            <v>40883</v>
          </cell>
        </row>
        <row r="307">
          <cell r="A307" t="str">
            <v>9.1.3</v>
          </cell>
          <cell r="B307" t="str">
            <v>Subdrén en Zanja - 0.6x0.4 m.- Con Geotextil NT 1600 /Mat. Granular/Tubería Pvc de 100 m.m. para Subdrenes</v>
          </cell>
          <cell r="C307" t="str">
            <v>m</v>
          </cell>
          <cell r="D307">
            <v>54813</v>
          </cell>
        </row>
        <row r="308">
          <cell r="A308" t="str">
            <v>9.1.4</v>
          </cell>
          <cell r="B308" t="str">
            <v>Subdrén en Zanja - 0.6x0.4 m.- Con Geotextil NT 1600  y Material Granular para Subdrenes</v>
          </cell>
          <cell r="C308" t="str">
            <v>m</v>
          </cell>
          <cell r="D308">
            <v>31968</v>
          </cell>
        </row>
        <row r="309">
          <cell r="A309" t="str">
            <v>9.2</v>
          </cell>
          <cell r="B309" t="str">
            <v>Material Granular para Subdrenes y Drenajes</v>
          </cell>
          <cell r="C309" t="str">
            <v>m³</v>
          </cell>
          <cell r="D309">
            <v>54210</v>
          </cell>
        </row>
        <row r="310">
          <cell r="A310" t="str">
            <v>9.3</v>
          </cell>
          <cell r="B310" t="str">
            <v>GEOTEXTIL NO TEJIDO TIPO PAVCO O SIMILAR PARA SUBDRENES Y DRENAJES</v>
          </cell>
        </row>
        <row r="311">
          <cell r="A311" t="str">
            <v>9.3.1</v>
          </cell>
          <cell r="B311" t="str">
            <v>Geotextil No Tejido Tipo Pavco 1600 o similar para Subdrenes y Drenajes</v>
          </cell>
          <cell r="C311" t="str">
            <v>m²</v>
          </cell>
          <cell r="D311">
            <v>3926</v>
          </cell>
        </row>
        <row r="312">
          <cell r="A312" t="str">
            <v>9.3.2</v>
          </cell>
          <cell r="B312" t="str">
            <v>Geotextil No Tejido Tipo Pavco 2000 o similar para Subdrenes y Drenajes</v>
          </cell>
          <cell r="C312" t="str">
            <v>m²</v>
          </cell>
          <cell r="D312">
            <v>5297</v>
          </cell>
        </row>
        <row r="313">
          <cell r="A313" t="str">
            <v>9.4</v>
          </cell>
          <cell r="B313" t="str">
            <v>TUBERIA PVC PARA DRENES</v>
          </cell>
        </row>
        <row r="314">
          <cell r="A314" t="str">
            <v>9.4.1</v>
          </cell>
          <cell r="B314" t="str">
            <v>Tubería Pvc 100 mm sin filtro Tipo Pavco o similar p/Subdrenes y Drenajes</v>
          </cell>
          <cell r="C314" t="str">
            <v>m</v>
          </cell>
          <cell r="D314">
            <v>24819</v>
          </cell>
        </row>
        <row r="315">
          <cell r="A315" t="str">
            <v>9.4.2</v>
          </cell>
          <cell r="B315" t="str">
            <v>Tubería Pvc de 65 mm sin filtro Tipo Pavco o similar p/Subdrenes y Drenajes</v>
          </cell>
          <cell r="C315" t="str">
            <v>m</v>
          </cell>
          <cell r="D315">
            <v>15240</v>
          </cell>
        </row>
        <row r="317">
          <cell r="B317" t="str">
            <v>CAPITULO 10 - SUBSTITUCIONES - SUBBASES Y BASES COMPACTADAS</v>
          </cell>
        </row>
        <row r="319">
          <cell r="A319" t="str">
            <v>10.1</v>
          </cell>
          <cell r="B319" t="str">
            <v>Afirmado compactado</v>
          </cell>
          <cell r="C319" t="str">
            <v>m³</v>
          </cell>
          <cell r="D319">
            <v>63409</v>
          </cell>
        </row>
        <row r="320">
          <cell r="A320" t="str">
            <v>10.2</v>
          </cell>
          <cell r="B320" t="str">
            <v>Sustituciones en Arena limpia para Tuberías</v>
          </cell>
          <cell r="C320" t="str">
            <v>m³</v>
          </cell>
          <cell r="D320">
            <v>40726</v>
          </cell>
        </row>
        <row r="321">
          <cell r="A321" t="str">
            <v>10.3</v>
          </cell>
          <cell r="B321" t="str">
            <v>Subbases para Pavimentos Vehiculares en Material granular Seleccionado</v>
          </cell>
          <cell r="C321" t="str">
            <v>m³</v>
          </cell>
          <cell r="D321">
            <v>67057</v>
          </cell>
        </row>
        <row r="322">
          <cell r="A322" t="str">
            <v>10.4</v>
          </cell>
          <cell r="B322" t="str">
            <v>Bases para Pavimentos Vehiculares en Material granular triturado tipo Invías</v>
          </cell>
          <cell r="C322" t="str">
            <v>m³</v>
          </cell>
          <cell r="D322">
            <v>88208</v>
          </cell>
        </row>
        <row r="324">
          <cell r="B324" t="str">
            <v>CAPITULO 11 - ACERO DE REFUERZO</v>
          </cell>
        </row>
        <row r="326">
          <cell r="A326" t="str">
            <v>11.1</v>
          </cell>
          <cell r="B326" t="str">
            <v>Acero de Refuerzo de 1/4" a 3/8" - 420 Mpa (4200 Kg/Cm2)</v>
          </cell>
          <cell r="C326" t="str">
            <v>Kg</v>
          </cell>
          <cell r="D326">
            <v>3108</v>
          </cell>
        </row>
        <row r="327">
          <cell r="A327" t="str">
            <v>11.2</v>
          </cell>
          <cell r="B327" t="str">
            <v>Acero de Refuerzo de 1/2" a 1 1/4" - 420 Mpa (4200 Kg/Cm2)</v>
          </cell>
          <cell r="C327" t="str">
            <v>Kg</v>
          </cell>
          <cell r="D327">
            <v>3129</v>
          </cell>
        </row>
        <row r="328">
          <cell r="A328" t="str">
            <v>11.3</v>
          </cell>
          <cell r="B328" t="str">
            <v xml:space="preserve">Acero de Refuerzo en Malla Electrosoldada D 084 de 420 Mpa </v>
          </cell>
          <cell r="C328" t="str">
            <v>m²</v>
          </cell>
          <cell r="D328">
            <v>4414</v>
          </cell>
        </row>
        <row r="329">
          <cell r="A329" t="str">
            <v>11.4</v>
          </cell>
          <cell r="B329" t="str">
            <v xml:space="preserve">Acero de Refuerzo en Malla Electrosoldada D 131 de 420 Mpa </v>
          </cell>
          <cell r="C329" t="str">
            <v>m²</v>
          </cell>
          <cell r="D329">
            <v>6790</v>
          </cell>
        </row>
        <row r="330">
          <cell r="A330" t="str">
            <v>11.5</v>
          </cell>
          <cell r="B330" t="str">
            <v xml:space="preserve">Acero de Refuerzo en Malla Electrosoldada D 188 de 420 Mpa </v>
          </cell>
          <cell r="C330" t="str">
            <v>m²</v>
          </cell>
          <cell r="D330">
            <v>9051</v>
          </cell>
        </row>
        <row r="331">
          <cell r="A331" t="str">
            <v>11.6</v>
          </cell>
          <cell r="B331" t="str">
            <v>Canastilla para apoyo de Dovelas Pavimento en Varilla de 1/4" y/ó 3/8"</v>
          </cell>
          <cell r="C331" t="str">
            <v>m</v>
          </cell>
          <cell r="D331">
            <v>9030</v>
          </cell>
        </row>
        <row r="333">
          <cell r="B333" t="str">
            <v>CAPITULO 12 - OBRAS EN CONCRETO HIDRAULICO</v>
          </cell>
        </row>
        <row r="335">
          <cell r="A335" t="str">
            <v>12.1</v>
          </cell>
          <cell r="B335" t="str">
            <v>PAVIMENTOS EN FRANJAS</v>
          </cell>
        </row>
        <row r="336">
          <cell r="A336" t="str">
            <v>12.1.1</v>
          </cell>
          <cell r="B336" t="str">
            <v>Pavimentos de franjas en Concreto Premezclado Clase IB (Mr 42)</v>
          </cell>
          <cell r="C336" t="str">
            <v>m³</v>
          </cell>
          <cell r="D336">
            <v>458194</v>
          </cell>
        </row>
        <row r="337">
          <cell r="A337" t="str">
            <v>12.1.2</v>
          </cell>
          <cell r="B337" t="str">
            <v>Pavimentos de franjas en Concreto Premezclado Clase I (280 Mpa)</v>
          </cell>
          <cell r="C337" t="str">
            <v>m³</v>
          </cell>
          <cell r="D337">
            <v>419751</v>
          </cell>
        </row>
        <row r="338">
          <cell r="A338" t="str">
            <v>12.1.3</v>
          </cell>
          <cell r="B338" t="str">
            <v>Pavimentos de franjas Concreto Producido en Obra Clase I (280 Mpa)</v>
          </cell>
          <cell r="C338" t="str">
            <v>m³</v>
          </cell>
          <cell r="D338">
            <v>337615</v>
          </cell>
        </row>
        <row r="339">
          <cell r="A339" t="str">
            <v>12.1.4</v>
          </cell>
          <cell r="B339" t="str">
            <v>Instalación Concreto Premezclado Clase IB p/Franjas de Pavimentos</v>
          </cell>
          <cell r="C339" t="str">
            <v>m³</v>
          </cell>
          <cell r="D339">
            <v>57467</v>
          </cell>
        </row>
        <row r="340">
          <cell r="A340" t="str">
            <v>12.1.5</v>
          </cell>
          <cell r="B340" t="str">
            <v xml:space="preserve">Pavimentos de Franjas en en concreto producido en obra  Mr= 42 Kg/cm2                            </v>
          </cell>
          <cell r="C340" t="str">
            <v>m³</v>
          </cell>
          <cell r="D340">
            <v>345669</v>
          </cell>
        </row>
        <row r="341">
          <cell r="A341" t="str">
            <v>12.2</v>
          </cell>
          <cell r="B341" t="str">
            <v>PAVIMENTOS COMPLETO CONCRETO PREMEZCLADO</v>
          </cell>
        </row>
        <row r="342">
          <cell r="A342" t="str">
            <v>12.2.1</v>
          </cell>
          <cell r="B342" t="str">
            <v>Pavimentos completos en Concreto Premezclado Clase IA (Mr 45)</v>
          </cell>
          <cell r="C342" t="str">
            <v>m³</v>
          </cell>
          <cell r="D342">
            <v>490623</v>
          </cell>
        </row>
        <row r="343">
          <cell r="A343" t="str">
            <v>12.2.2</v>
          </cell>
          <cell r="B343" t="str">
            <v>Pavimentos completos en Concreto Premezclado Clase IB (Mr 42)</v>
          </cell>
          <cell r="C343" t="str">
            <v>m³</v>
          </cell>
          <cell r="D343">
            <v>469756</v>
          </cell>
        </row>
        <row r="344">
          <cell r="A344" t="str">
            <v>12.2.3</v>
          </cell>
          <cell r="B344" t="str">
            <v>Instalación Concreto Premezclado Clases IA/IB p/Pavimentos completos</v>
          </cell>
          <cell r="C344" t="str">
            <v>m³</v>
          </cell>
          <cell r="D344">
            <v>61911</v>
          </cell>
        </row>
        <row r="345">
          <cell r="A345" t="str">
            <v>12.2.4</v>
          </cell>
          <cell r="B345" t="str">
            <v xml:space="preserve">Pavimentos completos en Concreto Premezclado Clase IB (MR 42)   Acelerado  7 días                                 </v>
          </cell>
          <cell r="C345" t="str">
            <v>m³</v>
          </cell>
          <cell r="D345">
            <v>619122</v>
          </cell>
        </row>
        <row r="346">
          <cell r="A346" t="str">
            <v>12.2.5</v>
          </cell>
          <cell r="B346" t="str">
            <v xml:space="preserve">Pavimentos completos en Concreto Premezclado Clase IB (MR 42)   Acelerado  3 días                                 </v>
          </cell>
          <cell r="C346" t="str">
            <v>m³</v>
          </cell>
          <cell r="D346">
            <v>586686</v>
          </cell>
        </row>
        <row r="347">
          <cell r="A347" t="str">
            <v>12.3</v>
          </cell>
          <cell r="B347" t="str">
            <v>PAVIMENTOS COMPLETO CONCRETO PRODUCIDO EN OBRA</v>
          </cell>
        </row>
        <row r="348">
          <cell r="A348" t="str">
            <v>12.3.1</v>
          </cell>
          <cell r="B348" t="str">
            <v xml:space="preserve">Pavimentos completos en concreto producido en obra  Mr= 42 Kg/cm2 </v>
          </cell>
          <cell r="C348" t="str">
            <v>m³</v>
          </cell>
          <cell r="D348">
            <v>353386</v>
          </cell>
        </row>
        <row r="349">
          <cell r="A349" t="str">
            <v>12.3.2</v>
          </cell>
          <cell r="B349" t="str">
            <v xml:space="preserve">Pavimentos completos en concreto producido en obra  Mr= 45 Kg/cm2 </v>
          </cell>
          <cell r="C349" t="str">
            <v>m³</v>
          </cell>
          <cell r="D349">
            <v>364138</v>
          </cell>
        </row>
        <row r="350">
          <cell r="A350" t="str">
            <v>12.3.3</v>
          </cell>
          <cell r="B350" t="str">
            <v>Pavimentos completos en concreto producido en obra  Mr= 42 Kg/cm2  con acelerante a 7 días</v>
          </cell>
          <cell r="C350" t="str">
            <v>m³</v>
          </cell>
          <cell r="D350">
            <v>360880</v>
          </cell>
        </row>
        <row r="351">
          <cell r="A351" t="str">
            <v>12.3.4</v>
          </cell>
          <cell r="B351" t="str">
            <v>Pavimentos completos en concreto producido en obra  Mr= 42 Kg/cm2  con acelerante a 3 días</v>
          </cell>
          <cell r="C351" t="str">
            <v>m³</v>
          </cell>
          <cell r="D351">
            <v>369267</v>
          </cell>
        </row>
        <row r="352">
          <cell r="A352" t="str">
            <v>12.4</v>
          </cell>
          <cell r="B352" t="str">
            <v>CORTES MECANIZADOS</v>
          </cell>
        </row>
        <row r="353">
          <cell r="A353" t="str">
            <v>12.4.1</v>
          </cell>
          <cell r="B353" t="str">
            <v>Corte mecanizado de Pavimentos de Concreto Hidráulico (Prof 0.10 m.)</v>
          </cell>
          <cell r="C353" t="str">
            <v>m</v>
          </cell>
          <cell r="D353">
            <v>4703</v>
          </cell>
        </row>
        <row r="354">
          <cell r="A354" t="str">
            <v>12.4.2</v>
          </cell>
          <cell r="B354" t="str">
            <v>Corte mecanizado de Pavimentos de Concreto Hidráulico (Prof 0.07 m.)</v>
          </cell>
          <cell r="C354" t="str">
            <v>m</v>
          </cell>
          <cell r="D354">
            <v>4437</v>
          </cell>
        </row>
        <row r="355">
          <cell r="A355" t="str">
            <v>12.4.3</v>
          </cell>
          <cell r="B355" t="str">
            <v>Corte mecanizado de Andén/Sardinel de Concreto Hidráulico (Prof 0.03 m.)</v>
          </cell>
          <cell r="C355" t="str">
            <v>m</v>
          </cell>
          <cell r="D355">
            <v>3884</v>
          </cell>
        </row>
        <row r="356">
          <cell r="A356" t="str">
            <v>12.5</v>
          </cell>
          <cell r="B356" t="str">
            <v>SELLADO DE JUNTAS</v>
          </cell>
        </row>
        <row r="357">
          <cell r="A357" t="str">
            <v>12.5.1</v>
          </cell>
          <cell r="B357" t="str">
            <v>Sellado de Juntas de Pavimento de Concreto Hidráulico (Ancho 0.01 m)</v>
          </cell>
          <cell r="C357" t="str">
            <v>m</v>
          </cell>
          <cell r="D357">
            <v>5753</v>
          </cell>
        </row>
        <row r="358">
          <cell r="A358" t="str">
            <v>12.5.2</v>
          </cell>
          <cell r="B358" t="str">
            <v>Sellado de Juntas de Pavimento de Concreto Hidráulico (Ancho 0.005 m)</v>
          </cell>
          <cell r="C358" t="str">
            <v>m</v>
          </cell>
          <cell r="D358">
            <v>2860</v>
          </cell>
        </row>
        <row r="359">
          <cell r="A359" t="str">
            <v>12.6</v>
          </cell>
          <cell r="B359" t="str">
            <v>ANDENES - RAMPAS - PEATONALES</v>
          </cell>
        </row>
        <row r="360">
          <cell r="A360" t="str">
            <v>12.6.1</v>
          </cell>
          <cell r="B360" t="str">
            <v>Andenes-Rampas-Peatonales en Concreto Premezclado Clase II</v>
          </cell>
          <cell r="C360" t="str">
            <v>m³</v>
          </cell>
          <cell r="D360">
            <v>394459</v>
          </cell>
        </row>
        <row r="361">
          <cell r="A361" t="str">
            <v>12.6.2</v>
          </cell>
          <cell r="B361" t="str">
            <v>Andenes-Rampas-Peatonales en Concreto Producido en Obra Clase II</v>
          </cell>
          <cell r="C361" t="str">
            <v>m³</v>
          </cell>
          <cell r="D361">
            <v>308326</v>
          </cell>
        </row>
        <row r="362">
          <cell r="A362" t="str">
            <v>12.6.3</v>
          </cell>
          <cell r="B362" t="str">
            <v>Instalación Concreto Premezclado Clase II p/Andenes-Rampas-Peatonales</v>
          </cell>
          <cell r="C362" t="str">
            <v>m³</v>
          </cell>
          <cell r="D362">
            <v>86659</v>
          </cell>
        </row>
        <row r="363">
          <cell r="A363" t="str">
            <v>12.7</v>
          </cell>
          <cell r="B363" t="str">
            <v>SARDINELES Y BORDILLOS</v>
          </cell>
        </row>
        <row r="364">
          <cell r="A364" t="str">
            <v>12.7.1</v>
          </cell>
          <cell r="B364" t="str">
            <v>Sardinel achaflanado de h=0.2 m. en Concreto Clase II producido en Obra</v>
          </cell>
          <cell r="C364" t="str">
            <v>m</v>
          </cell>
          <cell r="D364">
            <v>26499</v>
          </cell>
        </row>
        <row r="365">
          <cell r="A365" t="str">
            <v>12.7.2</v>
          </cell>
          <cell r="B365" t="str">
            <v xml:space="preserve">Bordillo Prefabricado achaflanado de h=0.35 m. en Concreto Clase II </v>
          </cell>
          <cell r="C365" t="str">
            <v>m</v>
          </cell>
          <cell r="D365">
            <v>38969</v>
          </cell>
        </row>
        <row r="366">
          <cell r="A366" t="str">
            <v>12.8</v>
          </cell>
          <cell r="B366" t="str">
            <v>CONCRETO MUROS Y PANTALLA</v>
          </cell>
        </row>
        <row r="367">
          <cell r="A367" t="str">
            <v>12.8.1</v>
          </cell>
          <cell r="B367" t="str">
            <v>Muros y Pantallas en Concreto Reforzado Clase I (28 Mpa) producido en Obra</v>
          </cell>
          <cell r="C367" t="str">
            <v>m³</v>
          </cell>
          <cell r="D367">
            <v>475599</v>
          </cell>
        </row>
        <row r="368">
          <cell r="A368" t="str">
            <v>12.8.2</v>
          </cell>
          <cell r="B368" t="str">
            <v>Muros y Pantallas en Concreto Reforzado Clase II (21 Mpa) producido en Obra</v>
          </cell>
          <cell r="C368" t="str">
            <v>m³</v>
          </cell>
          <cell r="D368">
            <v>443080</v>
          </cell>
        </row>
        <row r="369">
          <cell r="A369" t="str">
            <v>12.8.3</v>
          </cell>
          <cell r="B369" t="str">
            <v>Muros y Pantallas en Concreto Ciclópeo producido en Obra</v>
          </cell>
          <cell r="C369" t="str">
            <v>m³</v>
          </cell>
          <cell r="D369">
            <v>336235</v>
          </cell>
        </row>
        <row r="370">
          <cell r="A370" t="str">
            <v>12.9</v>
          </cell>
          <cell r="B370" t="str">
            <v>PANTALLAS ANCLADAS</v>
          </cell>
        </row>
        <row r="371">
          <cell r="A371" t="str">
            <v>12.9.1</v>
          </cell>
          <cell r="B371" t="str">
            <v>Pantallas anclaje pasivo en concreto clase II 21 Mpa (Espesor= 12 cm)</v>
          </cell>
          <cell r="C371" t="str">
            <v>m²</v>
          </cell>
          <cell r="D371">
            <v>48508</v>
          </cell>
        </row>
        <row r="372">
          <cell r="A372" t="str">
            <v>12.9.2</v>
          </cell>
          <cell r="B372" t="str">
            <v>Perforación  con equipo manual en material común para anclaje (tuberia 2"-4")</v>
          </cell>
          <cell r="C372" t="str">
            <v>m</v>
          </cell>
          <cell r="D372">
            <v>7657</v>
          </cell>
        </row>
        <row r="373">
          <cell r="A373" t="str">
            <v>12.9.3</v>
          </cell>
          <cell r="B373" t="str">
            <v>Mortero de relleno para anclaje</v>
          </cell>
          <cell r="C373" t="str">
            <v>m</v>
          </cell>
          <cell r="D373">
            <v>9048</v>
          </cell>
        </row>
        <row r="374">
          <cell r="A374" t="str">
            <v>12.9.4</v>
          </cell>
          <cell r="B374" t="str">
            <v xml:space="preserve">Vigas en concreto clase II (21 Mpa) producido en obra   </v>
          </cell>
          <cell r="C374" t="str">
            <v>m³</v>
          </cell>
          <cell r="D374">
            <v>523218</v>
          </cell>
        </row>
        <row r="375">
          <cell r="A375" t="str">
            <v>12.10</v>
          </cell>
          <cell r="B375" t="str">
            <v>CONCRETOS  PILOTES</v>
          </cell>
        </row>
        <row r="376">
          <cell r="A376" t="str">
            <v>12.10.3</v>
          </cell>
          <cell r="B376" t="str">
            <v xml:space="preserve">Concreto para pilotes         </v>
          </cell>
          <cell r="C376" t="str">
            <v>m³</v>
          </cell>
          <cell r="D376">
            <v>351587</v>
          </cell>
        </row>
        <row r="377">
          <cell r="A377" t="str">
            <v>12.11</v>
          </cell>
          <cell r="B377" t="str">
            <v>ENROCADOS</v>
          </cell>
        </row>
        <row r="378">
          <cell r="A378" t="str">
            <v>12.11.1</v>
          </cell>
          <cell r="B378" t="str">
            <v xml:space="preserve">Enrocado con ligante Clase II (21 Mpa)  Proporción 60% concreto 40% Piedra                                     </v>
          </cell>
          <cell r="C378" t="str">
            <v>m³</v>
          </cell>
          <cell r="D378">
            <v>191751</v>
          </cell>
        </row>
        <row r="379">
          <cell r="A379" t="str">
            <v>12.11.2</v>
          </cell>
          <cell r="B379" t="str">
            <v xml:space="preserve">Enrocado con ligante  14 Mpa  Proporción 60% concreto 40% Piedra                                     </v>
          </cell>
          <cell r="C379" t="str">
            <v>m³</v>
          </cell>
          <cell r="D379">
            <v>173156</v>
          </cell>
        </row>
        <row r="380">
          <cell r="A380" t="str">
            <v>12.12</v>
          </cell>
          <cell r="B380" t="str">
            <v>CONCRETOS BOXCOULVERT</v>
          </cell>
        </row>
        <row r="381">
          <cell r="A381" t="str">
            <v>12.12.1</v>
          </cell>
          <cell r="B381" t="str">
            <v>Base de Boxculvert en Concreto Reforzado Clase II producido en Obra</v>
          </cell>
          <cell r="C381" t="str">
            <v>m³</v>
          </cell>
          <cell r="D381">
            <v>399373</v>
          </cell>
        </row>
        <row r="382">
          <cell r="A382" t="str">
            <v>12.12.2</v>
          </cell>
          <cell r="B382" t="str">
            <v>Base de Boxculvert en Concreto Reforzado Premezclado Clase II</v>
          </cell>
          <cell r="C382" t="str">
            <v>m³</v>
          </cell>
          <cell r="D382">
            <v>475953</v>
          </cell>
        </row>
        <row r="383">
          <cell r="A383" t="str">
            <v>12.12.3</v>
          </cell>
          <cell r="B383" t="str">
            <v>Paredes de Boxculvert en Concreto Reforzado Clase II producido en Obra</v>
          </cell>
          <cell r="C383" t="str">
            <v>m³</v>
          </cell>
          <cell r="D383">
            <v>451536</v>
          </cell>
        </row>
        <row r="384">
          <cell r="A384" t="str">
            <v>12.12.4</v>
          </cell>
          <cell r="B384" t="str">
            <v>Paredes de Boxculvert en Concreto Reforzado Premezclado Clase II</v>
          </cell>
          <cell r="C384" t="str">
            <v>m³</v>
          </cell>
          <cell r="D384">
            <v>528116</v>
          </cell>
        </row>
        <row r="385">
          <cell r="A385" t="str">
            <v>12.12.5</v>
          </cell>
          <cell r="B385" t="str">
            <v>Losa Techo de Boxculvert Concreto Reforzado Clase II producido en Obra</v>
          </cell>
          <cell r="C385" t="str">
            <v>m³</v>
          </cell>
          <cell r="D385">
            <v>412620</v>
          </cell>
        </row>
        <row r="386">
          <cell r="A386" t="str">
            <v>12.12.6</v>
          </cell>
          <cell r="B386" t="str">
            <v>Losa Techo de Boxculvert Concreto Reforzado Premezclado Clase II</v>
          </cell>
          <cell r="C386" t="str">
            <v>m³</v>
          </cell>
          <cell r="D386">
            <v>489200</v>
          </cell>
        </row>
        <row r="387">
          <cell r="A387" t="str">
            <v>12.13</v>
          </cell>
          <cell r="B387" t="str">
            <v>CONCRETOS CANALES, ZANJAS Y CUNETAS</v>
          </cell>
        </row>
        <row r="388">
          <cell r="A388" t="str">
            <v>12.13.1</v>
          </cell>
          <cell r="B388" t="str">
            <v>Zanja Colectora en Concreto Clase II producido en Obra</v>
          </cell>
          <cell r="C388" t="str">
            <v>m³</v>
          </cell>
          <cell r="D388">
            <v>372616</v>
          </cell>
        </row>
        <row r="389">
          <cell r="A389" t="str">
            <v>12.13.2</v>
          </cell>
          <cell r="B389" t="str">
            <v>Cuneta para Vía Vehicular en Concreto Clase II producido en Obra</v>
          </cell>
          <cell r="C389" t="str">
            <v>m³</v>
          </cell>
          <cell r="D389">
            <v>351345</v>
          </cell>
        </row>
        <row r="390">
          <cell r="A390" t="str">
            <v>12.13.3</v>
          </cell>
          <cell r="B390" t="str">
            <v>Cuneta para Vía Peatonal en Concreto Clase II producido en Obra</v>
          </cell>
          <cell r="C390" t="str">
            <v>m³</v>
          </cell>
          <cell r="D390">
            <v>334136</v>
          </cell>
        </row>
        <row r="391">
          <cell r="A391" t="str">
            <v>12.13.4</v>
          </cell>
          <cell r="B391" t="str">
            <v>Canales con pantallas deflectoras y rápidas con tapa concreto clase II 21 Mpa, producido en obra</v>
          </cell>
          <cell r="C391" t="str">
            <v>m³</v>
          </cell>
          <cell r="D391">
            <v>440188</v>
          </cell>
        </row>
        <row r="392">
          <cell r="A392" t="str">
            <v>12.14</v>
          </cell>
          <cell r="B392" t="str">
            <v>CINTAS PVC</v>
          </cell>
        </row>
        <row r="393">
          <cell r="A393" t="str">
            <v>12.14.1</v>
          </cell>
          <cell r="B393" t="str">
            <v>Cinta Pvc V - 10 (10 cm.) para Juntas de Concreto</v>
          </cell>
          <cell r="C393" t="str">
            <v>m</v>
          </cell>
          <cell r="D393">
            <v>14874</v>
          </cell>
        </row>
        <row r="394">
          <cell r="A394" t="str">
            <v>12.14.2</v>
          </cell>
          <cell r="B394" t="str">
            <v>Cinta Pvc V - 15 (15 cm.) para Juntas de Concreto</v>
          </cell>
          <cell r="C394" t="str">
            <v>m</v>
          </cell>
          <cell r="D394">
            <v>24560</v>
          </cell>
        </row>
        <row r="395">
          <cell r="A395" t="str">
            <v>12.14.3</v>
          </cell>
          <cell r="B395" t="str">
            <v>Cinta Pvc V - 22 (22 cm.) para Juntas de Concreto</v>
          </cell>
          <cell r="C395" t="str">
            <v>m</v>
          </cell>
          <cell r="D395">
            <v>39723</v>
          </cell>
        </row>
        <row r="396">
          <cell r="A396" t="str">
            <v>12.15</v>
          </cell>
          <cell r="B396" t="str">
            <v>PASES TUBERIA AGUAS LLUVIAS</v>
          </cell>
        </row>
        <row r="397">
          <cell r="A397" t="str">
            <v>12.15.1</v>
          </cell>
          <cell r="B397" t="str">
            <v>Pases en Tubería Pvc Aguas Lluvias de 4" para Muros</v>
          </cell>
          <cell r="C397" t="str">
            <v>m</v>
          </cell>
          <cell r="D397">
            <v>16772</v>
          </cell>
        </row>
        <row r="398">
          <cell r="A398" t="str">
            <v>12.15.2</v>
          </cell>
          <cell r="B398" t="str">
            <v>Pases en Tubería Pvc Aguas Lluvias de 2" para Muros</v>
          </cell>
          <cell r="C398" t="str">
            <v>m</v>
          </cell>
          <cell r="D398">
            <v>8880</v>
          </cell>
        </row>
        <row r="400">
          <cell r="B400" t="str">
            <v>CAPITULO 13 - OBRAS CIVILES VARIAS</v>
          </cell>
        </row>
        <row r="402">
          <cell r="A402" t="str">
            <v>13.1</v>
          </cell>
          <cell r="B402" t="str">
            <v>Estructuras en Gaviones con malla triple torsión</v>
          </cell>
          <cell r="C402" t="str">
            <v>m³</v>
          </cell>
          <cell r="D402">
            <v>123682</v>
          </cell>
        </row>
        <row r="403">
          <cell r="A403" t="str">
            <v>13.2</v>
          </cell>
          <cell r="B403" t="str">
            <v>Reparación-Resane y Pintura de Fachadas y Bajantes de Inmuebles</v>
          </cell>
          <cell r="C403" t="str">
            <v>m²</v>
          </cell>
          <cell r="D403">
            <v>11217</v>
          </cell>
        </row>
        <row r="404">
          <cell r="A404" t="str">
            <v>13.3</v>
          </cell>
          <cell r="B404" t="str">
            <v xml:space="preserve">Suministro/Instalación de Bajantes de Aguas Lluvias en Tubería Pvc </v>
          </cell>
        </row>
        <row r="405">
          <cell r="A405" t="str">
            <v>13.3.1</v>
          </cell>
          <cell r="B405" t="str">
            <v>Suministro/Instalación de Bajantes de Aguas Lluvias en Tubería Pvc de 4"</v>
          </cell>
          <cell r="C405" t="str">
            <v>m</v>
          </cell>
          <cell r="D405">
            <v>23359</v>
          </cell>
        </row>
        <row r="406">
          <cell r="A406" t="str">
            <v>13.3.2</v>
          </cell>
          <cell r="B406" t="str">
            <v>Suministro/Instalación de Bajantes de Aguas Lluvias en Tubería Pvc de 3"</v>
          </cell>
          <cell r="C406" t="str">
            <v>m</v>
          </cell>
          <cell r="D406">
            <v>13194</v>
          </cell>
        </row>
        <row r="407">
          <cell r="A407" t="str">
            <v>13.4</v>
          </cell>
          <cell r="B407" t="str">
            <v>Empradización de Taludes y Zonas verdes (Cespedon tipo Kikuyo)</v>
          </cell>
          <cell r="C407" t="str">
            <v>m²</v>
          </cell>
          <cell r="D407">
            <v>5382</v>
          </cell>
        </row>
        <row r="408">
          <cell r="A408" t="str">
            <v>13.5</v>
          </cell>
          <cell r="B408" t="str">
            <v xml:space="preserve">Trinchos </v>
          </cell>
        </row>
        <row r="409">
          <cell r="A409" t="str">
            <v>13.5.1</v>
          </cell>
          <cell r="B409" t="str">
            <v>Trinchos en Guadua</v>
          </cell>
          <cell r="C409" t="str">
            <v>m²</v>
          </cell>
          <cell r="D409">
            <v>28359</v>
          </cell>
        </row>
        <row r="410">
          <cell r="A410" t="str">
            <v>13.5.2</v>
          </cell>
          <cell r="B410" t="str">
            <v>Trinchos provisionales</v>
          </cell>
          <cell r="C410" t="str">
            <v>m</v>
          </cell>
          <cell r="D410">
            <v>9850</v>
          </cell>
        </row>
        <row r="411">
          <cell r="A411" t="str">
            <v>13.6</v>
          </cell>
          <cell r="B411" t="str">
            <v>Recubrimiento de Gaviones en Concreto Clase II producido en Obra</v>
          </cell>
          <cell r="C411" t="str">
            <v>m³</v>
          </cell>
          <cell r="D411">
            <v>348485</v>
          </cell>
        </row>
        <row r="412">
          <cell r="A412" t="str">
            <v>13.7</v>
          </cell>
          <cell r="B412" t="str">
            <v>Solados de Limpieza en Concreto pobre 1:3:6 producido en Obra</v>
          </cell>
          <cell r="C412" t="str">
            <v>m³</v>
          </cell>
          <cell r="D412">
            <v>203900</v>
          </cell>
        </row>
        <row r="413">
          <cell r="A413" t="str">
            <v>13.8</v>
          </cell>
          <cell r="B413" t="str">
            <v>Cabezotes en Concreto Hidráulico Clase II (21 Mpa) producido en Obra</v>
          </cell>
          <cell r="C413" t="str">
            <v>m³</v>
          </cell>
          <cell r="D413">
            <v>366484</v>
          </cell>
        </row>
        <row r="414">
          <cell r="A414" t="str">
            <v>13.9</v>
          </cell>
          <cell r="B414" t="str">
            <v>PINTURAS</v>
          </cell>
        </row>
        <row r="415">
          <cell r="A415" t="str">
            <v>13.9.1</v>
          </cell>
          <cell r="B415" t="str">
            <v>Pintura tipo Tráfico para Demarcación Horizontal de Vías</v>
          </cell>
          <cell r="C415" t="str">
            <v>m²</v>
          </cell>
          <cell r="D415">
            <v>15589</v>
          </cell>
        </row>
        <row r="416">
          <cell r="A416" t="str">
            <v>13.9.2</v>
          </cell>
          <cell r="B416" t="str">
            <v>Pintura carburo para tanques</v>
          </cell>
          <cell r="C416" t="str">
            <v>m²</v>
          </cell>
          <cell r="D416">
            <v>3512</v>
          </cell>
        </row>
        <row r="417">
          <cell r="A417" t="str">
            <v>13.9.3</v>
          </cell>
          <cell r="B417" t="str">
            <v>Pintura en esmalte para tuberías</v>
          </cell>
          <cell r="C417" t="str">
            <v>m²</v>
          </cell>
          <cell r="D417">
            <v>9747</v>
          </cell>
        </row>
        <row r="418">
          <cell r="A418" t="str">
            <v>13.9.4</v>
          </cell>
          <cell r="B418" t="str">
            <v xml:space="preserve"> Pintura reflectiva de aluminio para protección de tubería expuesta</v>
          </cell>
          <cell r="C418" t="str">
            <v>m²</v>
          </cell>
          <cell r="D418">
            <v>14507</v>
          </cell>
        </row>
        <row r="419">
          <cell r="A419" t="str">
            <v>13.10</v>
          </cell>
          <cell r="B419" t="str">
            <v>PAVIMENTOS EN ADOQUIN</v>
          </cell>
        </row>
        <row r="420">
          <cell r="A420" t="str">
            <v>13.10.1</v>
          </cell>
          <cell r="B420" t="str">
            <v>Pavimentos en Adoquín vehicular Naranja (E=8 cm) (Suministro+Instal)</v>
          </cell>
          <cell r="C420" t="str">
            <v>m²</v>
          </cell>
          <cell r="D420">
            <v>51584</v>
          </cell>
        </row>
        <row r="421">
          <cell r="A421" t="str">
            <v>13.10.2</v>
          </cell>
          <cell r="B421" t="str">
            <v>Pavimentos en Adoquín vehicular Naranja (E=8 cm) (Instalación)</v>
          </cell>
          <cell r="C421" t="str">
            <v>m²</v>
          </cell>
          <cell r="D421">
            <v>16734</v>
          </cell>
        </row>
        <row r="422">
          <cell r="A422" t="str">
            <v>13.11</v>
          </cell>
          <cell r="B422" t="str">
            <v>Pavimentos en concreto asfáltico compacto</v>
          </cell>
          <cell r="C422" t="str">
            <v>m³</v>
          </cell>
          <cell r="D422">
            <v>465290</v>
          </cell>
        </row>
        <row r="423">
          <cell r="A423" t="str">
            <v>13.12</v>
          </cell>
          <cell r="B423" t="str">
            <v>ANDENES EN ADOQUIN</v>
          </cell>
        </row>
        <row r="424">
          <cell r="A424" t="str">
            <v>13.12.1</v>
          </cell>
          <cell r="B424" t="str">
            <v>Andenes en Adoquín peatonal Naranja (E=6 cm) (Suministro+Instalación)</v>
          </cell>
          <cell r="C424" t="str">
            <v>m²</v>
          </cell>
          <cell r="D424">
            <v>43008</v>
          </cell>
        </row>
        <row r="425">
          <cell r="A425" t="str">
            <v>13.12.2</v>
          </cell>
          <cell r="B425" t="str">
            <v>Andenes en Adoquín peatonal Naranja (E=6 cm) (Instalación)</v>
          </cell>
          <cell r="C425" t="str">
            <v>m²</v>
          </cell>
          <cell r="D425">
            <v>15333</v>
          </cell>
        </row>
        <row r="426">
          <cell r="A426" t="str">
            <v>13.13</v>
          </cell>
          <cell r="B426" t="str">
            <v>CAÑUELA DE DESAGUE</v>
          </cell>
        </row>
        <row r="427">
          <cell r="A427" t="str">
            <v>13.13.1</v>
          </cell>
          <cell r="B427" t="str">
            <v>Cañuela desague bicapa roja de 0.8x0.5x0.15 m. (Suministro+Instalación)</v>
          </cell>
          <cell r="C427" t="str">
            <v>m</v>
          </cell>
          <cell r="D427">
            <v>68356</v>
          </cell>
        </row>
        <row r="428">
          <cell r="A428" t="str">
            <v>13.13.2</v>
          </cell>
          <cell r="B428" t="str">
            <v>Cañuela desague bicapa roja de 0.8x0.5x0.15 m. (Instalación)</v>
          </cell>
          <cell r="C428" t="str">
            <v>m</v>
          </cell>
          <cell r="D428">
            <v>13606</v>
          </cell>
        </row>
        <row r="429">
          <cell r="A429" t="str">
            <v>13.14</v>
          </cell>
          <cell r="B429" t="str">
            <v>CONFINAMIENTO</v>
          </cell>
        </row>
        <row r="430">
          <cell r="A430" t="str">
            <v>13.14.1</v>
          </cell>
          <cell r="B430" t="str">
            <v>Confinamiento bicapa rojo de 0.8x0.5x0.15 m. (Suministro+Instalación)</v>
          </cell>
          <cell r="C430" t="str">
            <v>m</v>
          </cell>
          <cell r="D430">
            <v>69386</v>
          </cell>
        </row>
        <row r="431">
          <cell r="A431" t="str">
            <v>13.14.2</v>
          </cell>
          <cell r="B431" t="str">
            <v>Confinamiento bicapa rojo de 0.8x0.5x0.15 m. (Instalación)</v>
          </cell>
          <cell r="C431" t="str">
            <v>m</v>
          </cell>
          <cell r="D431">
            <v>14461</v>
          </cell>
        </row>
        <row r="432">
          <cell r="A432" t="str">
            <v>13.15</v>
          </cell>
          <cell r="B432" t="str">
            <v>Piedra pegada en mortero 1:3</v>
          </cell>
          <cell r="C432" t="str">
            <v>m³</v>
          </cell>
          <cell r="D432">
            <v>200977</v>
          </cell>
        </row>
        <row r="433">
          <cell r="A433" t="str">
            <v>13.16</v>
          </cell>
          <cell r="B433" t="str">
            <v xml:space="preserve">Mortero fluido 1:5 </v>
          </cell>
          <cell r="C433" t="str">
            <v>m³</v>
          </cell>
          <cell r="D433">
            <v>256837</v>
          </cell>
        </row>
        <row r="434">
          <cell r="A434" t="str">
            <v>13.17</v>
          </cell>
          <cell r="B434" t="str">
            <v>ADITIVOS PARA CONCRETOS</v>
          </cell>
        </row>
        <row r="435">
          <cell r="A435" t="str">
            <v>13.17.1</v>
          </cell>
          <cell r="B435" t="str">
            <v>Suministro y aplicación de Imprimante y puente de adherencia normal.</v>
          </cell>
          <cell r="C435" t="str">
            <v>kg</v>
          </cell>
          <cell r="D435">
            <v>63964</v>
          </cell>
        </row>
        <row r="436">
          <cell r="A436" t="str">
            <v>13.17.2</v>
          </cell>
          <cell r="B436" t="str">
            <v>Suministro y adición de Acelerante de fraguado y resistencia para concretos</v>
          </cell>
          <cell r="C436" t="str">
            <v>kg</v>
          </cell>
          <cell r="D436">
            <v>10122</v>
          </cell>
        </row>
        <row r="437">
          <cell r="A437" t="str">
            <v>13.18</v>
          </cell>
          <cell r="B437" t="str">
            <v>Estructura Cercha métalica incluye pintura anticorrosivo y pintura esmalte alquídico</v>
          </cell>
          <cell r="C437" t="str">
            <v>kg</v>
          </cell>
          <cell r="D437">
            <v>8313</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a Prueba"/>
      <sheetName val="Cert. Calibración"/>
      <sheetName val="individual"/>
      <sheetName val="No Conforme "/>
      <sheetName val="SEM 26"/>
      <sheetName val="CANTIDADES"/>
    </sheetNames>
    <sheetDataSet>
      <sheetData sheetId="0">
        <row r="11">
          <cell r="EI11">
            <v>407</v>
          </cell>
        </row>
        <row r="12">
          <cell r="EI12">
            <v>408</v>
          </cell>
        </row>
        <row r="13">
          <cell r="EI13">
            <v>409</v>
          </cell>
        </row>
        <row r="14">
          <cell r="EI14">
            <v>410</v>
          </cell>
        </row>
        <row r="15">
          <cell r="EI15">
            <v>411</v>
          </cell>
        </row>
        <row r="16">
          <cell r="EI16">
            <v>412</v>
          </cell>
        </row>
        <row r="17">
          <cell r="EI17">
            <v>413</v>
          </cell>
        </row>
        <row r="18">
          <cell r="EI18">
            <v>414</v>
          </cell>
        </row>
        <row r="19">
          <cell r="EI19">
            <v>415</v>
          </cell>
        </row>
        <row r="20">
          <cell r="EI20">
            <v>416</v>
          </cell>
        </row>
        <row r="21">
          <cell r="EI21">
            <v>417</v>
          </cell>
        </row>
        <row r="22">
          <cell r="EI22">
            <v>418</v>
          </cell>
        </row>
        <row r="23">
          <cell r="EI23">
            <v>419</v>
          </cell>
        </row>
        <row r="24">
          <cell r="EI24">
            <v>420</v>
          </cell>
        </row>
        <row r="25">
          <cell r="EI25">
            <v>421</v>
          </cell>
        </row>
        <row r="26">
          <cell r="EI26">
            <v>422</v>
          </cell>
        </row>
        <row r="27">
          <cell r="EI27">
            <v>423</v>
          </cell>
        </row>
        <row r="28">
          <cell r="EI28">
            <v>424</v>
          </cell>
        </row>
        <row r="29">
          <cell r="EI29">
            <v>425</v>
          </cell>
        </row>
        <row r="30">
          <cell r="EI30">
            <v>426</v>
          </cell>
        </row>
        <row r="31">
          <cell r="EI31">
            <v>427</v>
          </cell>
        </row>
        <row r="32">
          <cell r="EI32">
            <v>428</v>
          </cell>
        </row>
        <row r="33">
          <cell r="EI33">
            <v>429</v>
          </cell>
        </row>
        <row r="34">
          <cell r="EI34">
            <v>430</v>
          </cell>
        </row>
        <row r="35">
          <cell r="EI35">
            <v>431</v>
          </cell>
        </row>
        <row r="36">
          <cell r="EI36">
            <v>432</v>
          </cell>
        </row>
        <row r="37">
          <cell r="EI37">
            <v>433</v>
          </cell>
        </row>
        <row r="38">
          <cell r="EI38">
            <v>434</v>
          </cell>
        </row>
        <row r="39">
          <cell r="EI39">
            <v>435</v>
          </cell>
        </row>
        <row r="40">
          <cell r="EI40">
            <v>436</v>
          </cell>
        </row>
        <row r="41">
          <cell r="EI41">
            <v>437</v>
          </cell>
        </row>
        <row r="42">
          <cell r="EI42">
            <v>438</v>
          </cell>
        </row>
        <row r="43">
          <cell r="EI43">
            <v>439</v>
          </cell>
        </row>
        <row r="44">
          <cell r="EI44">
            <v>440</v>
          </cell>
        </row>
        <row r="45">
          <cell r="EI45">
            <v>441</v>
          </cell>
        </row>
        <row r="46">
          <cell r="EI46">
            <v>442</v>
          </cell>
        </row>
        <row r="47">
          <cell r="EI47">
            <v>443</v>
          </cell>
        </row>
        <row r="48">
          <cell r="EI48">
            <v>444</v>
          </cell>
        </row>
        <row r="49">
          <cell r="EI49">
            <v>445</v>
          </cell>
        </row>
        <row r="50">
          <cell r="EI50">
            <v>446</v>
          </cell>
        </row>
        <row r="51">
          <cell r="EI51">
            <v>447</v>
          </cell>
        </row>
        <row r="52">
          <cell r="EI52">
            <v>448</v>
          </cell>
        </row>
        <row r="53">
          <cell r="EI53">
            <v>449</v>
          </cell>
        </row>
        <row r="54">
          <cell r="EI54">
            <v>450</v>
          </cell>
        </row>
        <row r="55">
          <cell r="EI55">
            <v>451</v>
          </cell>
        </row>
        <row r="56">
          <cell r="EI56">
            <v>452</v>
          </cell>
        </row>
        <row r="57">
          <cell r="EI57">
            <v>453</v>
          </cell>
        </row>
        <row r="58">
          <cell r="EI58">
            <v>454</v>
          </cell>
        </row>
        <row r="59">
          <cell r="EI59">
            <v>455</v>
          </cell>
        </row>
        <row r="60">
          <cell r="EI60">
            <v>456</v>
          </cell>
        </row>
        <row r="61">
          <cell r="EI61">
            <v>457</v>
          </cell>
        </row>
        <row r="62">
          <cell r="EI62">
            <v>458</v>
          </cell>
        </row>
        <row r="63">
          <cell r="EI63">
            <v>459</v>
          </cell>
        </row>
        <row r="64">
          <cell r="EI64">
            <v>460</v>
          </cell>
        </row>
        <row r="65">
          <cell r="EI65">
            <v>461</v>
          </cell>
        </row>
        <row r="66">
          <cell r="EI66">
            <v>462</v>
          </cell>
        </row>
        <row r="67">
          <cell r="EI67">
            <v>463</v>
          </cell>
        </row>
        <row r="68">
          <cell r="EI68">
            <v>464</v>
          </cell>
        </row>
        <row r="69">
          <cell r="EI69">
            <v>465</v>
          </cell>
        </row>
        <row r="70">
          <cell r="EI70">
            <v>466</v>
          </cell>
        </row>
        <row r="71">
          <cell r="EI71">
            <v>467</v>
          </cell>
        </row>
        <row r="72">
          <cell r="EI72">
            <v>468</v>
          </cell>
        </row>
        <row r="73">
          <cell r="EI73">
            <v>469</v>
          </cell>
        </row>
        <row r="74">
          <cell r="EI74">
            <v>470</v>
          </cell>
        </row>
        <row r="75">
          <cell r="EI75">
            <v>471</v>
          </cell>
        </row>
        <row r="76">
          <cell r="EI76">
            <v>472</v>
          </cell>
        </row>
        <row r="77">
          <cell r="EI77">
            <v>473</v>
          </cell>
        </row>
        <row r="78">
          <cell r="EI78">
            <v>474</v>
          </cell>
        </row>
        <row r="79">
          <cell r="EI79">
            <v>475</v>
          </cell>
        </row>
        <row r="80">
          <cell r="EI80">
            <v>476</v>
          </cell>
        </row>
        <row r="81">
          <cell r="EI81">
            <v>477</v>
          </cell>
        </row>
        <row r="82">
          <cell r="EI82">
            <v>478</v>
          </cell>
        </row>
        <row r="83">
          <cell r="EI83">
            <v>479</v>
          </cell>
        </row>
        <row r="84">
          <cell r="EI84">
            <v>480</v>
          </cell>
        </row>
        <row r="85">
          <cell r="EI85">
            <v>481</v>
          </cell>
        </row>
        <row r="86">
          <cell r="EI86">
            <v>482</v>
          </cell>
        </row>
        <row r="87">
          <cell r="EI87">
            <v>483</v>
          </cell>
        </row>
        <row r="88">
          <cell r="EI88">
            <v>484</v>
          </cell>
        </row>
        <row r="89">
          <cell r="EI89">
            <v>485</v>
          </cell>
        </row>
        <row r="90">
          <cell r="EI90">
            <v>486</v>
          </cell>
        </row>
      </sheetData>
      <sheetData sheetId="1"/>
      <sheetData sheetId="2" refreshError="1"/>
      <sheetData sheetId="3"/>
      <sheetData sheetId="4"/>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sheetName val="LP-ELE2"/>
      <sheetName val="APU-ELE2"/>
      <sheetName val="P-AEL"/>
      <sheetName val="A"/>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row r="3">
          <cell r="B3" t="str">
            <v>Amarre de cable ACSR en aislador de pin.</v>
          </cell>
        </row>
        <row r="4">
          <cell r="B4" t="str">
            <v>Aplicación de soldadura exotermica</v>
          </cell>
        </row>
        <row r="5">
          <cell r="B5" t="str">
            <v>Conexionado de baja para medida de energia indirecta</v>
          </cell>
        </row>
        <row r="6">
          <cell r="B6" t="str">
            <v>Construccion a todo costo de camara primaria 1m x 1m x1,50 m</v>
          </cell>
        </row>
        <row r="7">
          <cell r="B7" t="str">
            <v>Ensamble de celda de medida en tres elementos para 33 KV</v>
          </cell>
        </row>
        <row r="8">
          <cell r="B8" t="str">
            <v>Ensamble de celda de transformador de 630 KVA</v>
          </cell>
        </row>
        <row r="9">
          <cell r="B9" t="str">
            <v>Excabacion en tierra</v>
          </cell>
        </row>
        <row r="10">
          <cell r="B10" t="str">
            <v>Instalacion (conexión de señales y potencia) de celda de medida en tres elementos para 33 kv</v>
          </cell>
        </row>
        <row r="11">
          <cell r="B11" t="str">
            <v>Instalacion aislador de pin para 15 KV con espigo</v>
          </cell>
        </row>
        <row r="12">
          <cell r="B12" t="str">
            <v>Instalacion aislador de pin para 34.5 KV con espigo</v>
          </cell>
        </row>
        <row r="13">
          <cell r="B13" t="str">
            <v>Instalacion aislador polimerico para 15 KV</v>
          </cell>
        </row>
        <row r="14">
          <cell r="B14" t="str">
            <v>Instalacion aislador polimerico para 34.5 KV</v>
          </cell>
        </row>
        <row r="15">
          <cell r="B15" t="str">
            <v>Instalacion angulo galvanizado pie amigo de de 2 1/2" x 2 1/2" x 3/16" x 1.5m</v>
          </cell>
        </row>
        <row r="16">
          <cell r="B16" t="str">
            <v>Instalacion caja primaria o cortacircuito completo 100 A, 15 KV.</v>
          </cell>
        </row>
        <row r="17">
          <cell r="B17" t="str">
            <v>Instalacion caja primaria o cortacircuito completo 100 A, 38 KV, 20 KA, con camara rompearco.</v>
          </cell>
        </row>
        <row r="18">
          <cell r="B18" t="str">
            <v>Instalacion cruceta galvanizada de 3" x 3" x 1/4" x 2.5m</v>
          </cell>
        </row>
        <row r="19">
          <cell r="B19" t="str">
            <v>Instalacion cruceta galvanizada de 3" x 3" x 1/4" x 3.2m</v>
          </cell>
        </row>
        <row r="20">
          <cell r="B20" t="str">
            <v>Instalacion cruceta galvanizada de 3" x 3" x 1/4" x 4m</v>
          </cell>
        </row>
        <row r="21">
          <cell r="B21" t="str">
            <v>Instalacion de accesorio de blindobarra</v>
          </cell>
        </row>
        <row r="22">
          <cell r="B22" t="str">
            <v>Instalacion de accesorio para alambron de aluminio</v>
          </cell>
        </row>
        <row r="23">
          <cell r="B23" t="str">
            <v xml:space="preserve">Instalacion de bayoneta </v>
          </cell>
        </row>
        <row r="24">
          <cell r="B24" t="str">
            <v>Instalacion de borna terminal de barril largo para cable 1/0 a 4/0</v>
          </cell>
        </row>
        <row r="25">
          <cell r="B25" t="str">
            <v>Instalacion de borna terminal de barril largo para cable 250 a 500</v>
          </cell>
        </row>
        <row r="26">
          <cell r="B26" t="str">
            <v>Instalacion de borna terminal de barril largo para cable desde #2 a 8</v>
          </cell>
        </row>
        <row r="27">
          <cell r="B27" t="str">
            <v>Instalacion de borna terminal para cable 8 a 2 AWG</v>
          </cell>
        </row>
        <row r="28">
          <cell r="B28" t="str">
            <v>Instalacion de bota termoencogible</v>
          </cell>
        </row>
        <row r="29">
          <cell r="B29" t="str">
            <v>Instalacion de conector DBH</v>
          </cell>
        </row>
        <row r="30">
          <cell r="B30" t="str">
            <v xml:space="preserve">Instalacion de cable Nº 4 AWG de puesta a tierra para descargador en poste </v>
          </cell>
        </row>
        <row r="31">
          <cell r="B31" t="str">
            <v xml:space="preserve">Instalacion de celda con seccionador en SF6 para 36 KV 400  A </v>
          </cell>
        </row>
        <row r="32">
          <cell r="B32" t="str">
            <v>Instalacion de descargador de sobretension 15 KV en poste</v>
          </cell>
        </row>
        <row r="33">
          <cell r="B33" t="str">
            <v>Instalacion de descargador de sobretension 30 KV en poste</v>
          </cell>
        </row>
        <row r="34">
          <cell r="B34" t="str">
            <v>Instalacion de fusible HH hasta 60 A</v>
          </cell>
        </row>
        <row r="35">
          <cell r="B35" t="str">
            <v>Instalacion de medidor de energia en caja sobre poste</v>
          </cell>
        </row>
        <row r="36">
          <cell r="B36" t="str">
            <v>Instalacion de pieamigo para cruceta de 2.5 m</v>
          </cell>
        </row>
        <row r="37">
          <cell r="B37" t="str">
            <v>Instalacion de poste de 12 m</v>
          </cell>
        </row>
        <row r="38">
          <cell r="B38" t="str">
            <v>Instalacion de poste de 16 m</v>
          </cell>
        </row>
        <row r="39">
          <cell r="B39" t="str">
            <v>Instalacion de punta franklin de 1 metro x 5/8</v>
          </cell>
        </row>
        <row r="40">
          <cell r="B40" t="str">
            <v>Instalacion de terminal premoldeado 35 KV para cable 1/0</v>
          </cell>
        </row>
        <row r="41">
          <cell r="B41" t="str">
            <v>Instalacion de tramo de blindobarra</v>
          </cell>
        </row>
        <row r="42">
          <cell r="B42" t="str">
            <v>Instalacion de transformador de 225 KVA en estructura en H</v>
          </cell>
        </row>
        <row r="43">
          <cell r="B43" t="str">
            <v>Instalacion de transformador de medida en estructura en H</v>
          </cell>
        </row>
        <row r="44">
          <cell r="B44" t="str">
            <v>Instalacion de transformador trifasico seco de 630 KVA 33 KV/230 V</v>
          </cell>
        </row>
        <row r="45">
          <cell r="B45" t="str">
            <v>Instalacion de tuberia EMT de 3/4" sobre muro</v>
          </cell>
        </row>
        <row r="46">
          <cell r="B46" t="str">
            <v>Instalacion de tuberia IMC de 3/4 en poste</v>
          </cell>
        </row>
        <row r="47">
          <cell r="B47" t="str">
            <v>Instalacion de tuberia IMC de 4" en poste</v>
          </cell>
        </row>
        <row r="48">
          <cell r="B48" t="str">
            <v>Instalacion de tuberia IMC de 6" en poste</v>
          </cell>
        </row>
        <row r="49">
          <cell r="B49" t="str">
            <v>Instalacion de tuberia PVC de 2"</v>
          </cell>
        </row>
        <row r="50">
          <cell r="B50" t="str">
            <v>Instalacion de tuberia PVC de 4"</v>
          </cell>
        </row>
        <row r="51">
          <cell r="B51" t="str">
            <v>Instalacion de varilla de cobre de 5/8 x 2.4 metros vertical en terreno.</v>
          </cell>
        </row>
        <row r="52">
          <cell r="B52" t="str">
            <v>Instalacion de viento en poste de 12 a 14m</v>
          </cell>
        </row>
        <row r="53">
          <cell r="B53" t="str">
            <v>Instalacion trafo de 150 KVA baja-baja</v>
          </cell>
        </row>
        <row r="54">
          <cell r="B54" t="str">
            <v>Obra civil para la Instalacion de 2 ductos de 4" para red subterranea de media tension (con materiales)</v>
          </cell>
        </row>
        <row r="55">
          <cell r="B55" t="str">
            <v>Sujecion cable XLPE con abrazadera</v>
          </cell>
        </row>
        <row r="56">
          <cell r="B56" t="str">
            <v>Sujecion de cable hasta Nª 2/0 con grapa de retencion.</v>
          </cell>
        </row>
        <row r="57">
          <cell r="B57" t="str">
            <v>Sujecion de cable XLPE a cruceta con abrazadera</v>
          </cell>
        </row>
        <row r="58">
          <cell r="B58" t="str">
            <v>Tendida de cable de cobre desnudo 4 AWG</v>
          </cell>
        </row>
        <row r="59">
          <cell r="B59" t="str">
            <v>Tendida de cable de cobre desnudo 2 AWG</v>
          </cell>
        </row>
        <row r="60">
          <cell r="B60" t="str">
            <v>Tendida de cable XLPE al 133%</v>
          </cell>
        </row>
        <row r="61">
          <cell r="B61" t="str">
            <v>Tendido de alambron de aluminio de 8 mm por techo</v>
          </cell>
        </row>
        <row r="62">
          <cell r="B62" t="str">
            <v>Tendido de cable 10 AWG</v>
          </cell>
        </row>
        <row r="63">
          <cell r="B63" t="str">
            <v>Tendido de cable 2/0 en malla a tierra</v>
          </cell>
        </row>
        <row r="64">
          <cell r="B64" t="str">
            <v>Tendido de cable ACSR hasta calibre 2/0 aereo.</v>
          </cell>
        </row>
        <row r="65">
          <cell r="B65" t="str">
            <v>Tendido de cable de cobre 10 AWG THHN/THWN</v>
          </cell>
        </row>
        <row r="66">
          <cell r="B66" t="str">
            <v>Tendido de cable de cobre 2 AWG THHN/THWN</v>
          </cell>
        </row>
        <row r="67">
          <cell r="B67" t="str">
            <v>Tendido de cable de cobre 2/0 AWG THHN/THWN por bandeja</v>
          </cell>
        </row>
        <row r="68">
          <cell r="B68" t="str">
            <v>Tendido de cable de cobre 250 KCMIL THHN/THWN por bandeja</v>
          </cell>
        </row>
        <row r="69">
          <cell r="B69" t="str">
            <v>Tendido de cable de cobre 4 AWG THHN/THWN</v>
          </cell>
        </row>
        <row r="70">
          <cell r="B70" t="str">
            <v>Tendido de cable de cobre 4/0 AWG THHN/THWN por bandeja</v>
          </cell>
        </row>
        <row r="71">
          <cell r="B71" t="str">
            <v>Tendido de cable de cobre 500 KCMIL THHN/THWN por bandeja</v>
          </cell>
        </row>
        <row r="72">
          <cell r="B72" t="str">
            <v>Tendido de cable de cobre 6 AWG THHN/THWN</v>
          </cell>
        </row>
        <row r="73">
          <cell r="B73" t="str">
            <v>Tendido de cable de cobre 8 AWG THHN/THWN</v>
          </cell>
        </row>
        <row r="74">
          <cell r="B74" t="str">
            <v>Tendido de cable de fuerza multipolar 4 x 2 AWG por bandeja</v>
          </cell>
        </row>
        <row r="75">
          <cell r="B75" t="str">
            <v>Tendido de cable de fuerza multipolar 4 x 4 AWG por bandeja</v>
          </cell>
        </row>
        <row r="76">
          <cell r="B76" t="str">
            <v>Tendido de cable de fuerza multipolar 4 x 6 AWG por bandeja</v>
          </cell>
        </row>
        <row r="77">
          <cell r="B77" t="str">
            <v>Tendido de cable de guarda de 3/8 aereo.</v>
          </cell>
        </row>
        <row r="78">
          <cell r="B78" t="str">
            <v>Tendido de cable de cobre 1/0 AWG THHN/THWN por tubo</v>
          </cell>
        </row>
        <row r="79">
          <cell r="B79" t="str">
            <v>Tendido de cable de cobre 300 MCM THHN/THWN por tubo</v>
          </cell>
        </row>
      </sheetData>
      <sheetData sheetId="1"/>
      <sheetData sheetId="2" refreshError="1"/>
      <sheetData sheetId="3"/>
      <sheetData sheetId="4" refreshError="1"/>
      <sheetData sheetId="5">
        <row r="1">
          <cell r="B1" t="str">
            <v>Suministro e instalacion poste de concreto 750 KG de tension de ruptura en la punta, incluye excabacion, isada y aplomada.</v>
          </cell>
        </row>
      </sheetData>
      <sheetData sheetId="6">
        <row r="1">
          <cell r="B1" t="str">
            <v xml:space="preserve">Suministro e instalacion de vestida de estructura de arranque, incluye 2 crucetas de 2.5 m, pieamigos, tres aisladores polimericos para 15 KV, bayoneta, accesorios y herrajes necesarios </v>
          </cell>
        </row>
      </sheetData>
      <sheetData sheetId="7">
        <row r="1">
          <cell r="B1" t="str">
            <v xml:space="preserve">Suministro e instalacion de vestida de estructura de retencion (estructura A1), incluye 2 crucetas de 2.5 m, pieamigos, bayoneta, seis aisladores polimericos para 15 KV, accesorios y herrajes necesarios </v>
          </cell>
        </row>
      </sheetData>
      <sheetData sheetId="8">
        <row r="1">
          <cell r="B1" t="str">
            <v>Suministro e instalacion de seccion primaria en el arranque de la linea, incluye cortacircuitos completos, cruceta de 2,5 m, accesorios y herrajes necesarios</v>
          </cell>
        </row>
      </sheetData>
      <sheetData sheetId="9">
        <row r="1">
          <cell r="B1" t="str">
            <v>Suministro e instalacion de vestida de estructura de retencion (estructura A2), incluye 4 crucetas de 2,4 m, 6 aisladores polimericos para 15 KV, pie amigos, bayoneta, accesorios y herrajes necesarios</v>
          </cell>
        </row>
      </sheetData>
      <sheetData sheetId="10">
        <row r="1">
          <cell r="B1" t="str">
            <v>Suministro e instalacion de vestida de estructura de suspensión (estructura A3), incluye 2 crucetas de 2.5 m, tres aisladores de pin, pieamigos, accesorios y herrajes necesarios.</v>
          </cell>
        </row>
      </sheetData>
      <sheetData sheetId="11">
        <row r="1">
          <cell r="B1" t="str">
            <v>Suministro e instalacion de vestida de estructura de retencion en H (estructura A2), incluye 2 crucetas de 3 m, 3 aisladores polimericos para 15 KV, accesorios y herrajes necesarios</v>
          </cell>
        </row>
      </sheetData>
      <sheetData sheetId="12">
        <row r="1">
          <cell r="B1" t="str">
            <v>Suministro e instalacion de templete para poste de 12 m en nivel de tension de 13.2 KV</v>
          </cell>
        </row>
      </sheetData>
      <sheetData sheetId="13">
        <row r="1">
          <cell r="B1" t="str">
            <v>Suministro e instalacion de seccion primaria en la llegada de la linea, incluye 2 crucetas de 3 m, 3 pararrayos, tres cortacircuitos completos, accesorios y herrajes necesarios</v>
          </cell>
        </row>
      </sheetData>
      <sheetData sheetId="14">
        <row r="1">
          <cell r="B1" t="str">
            <v>Suministro e instalacion de red aerea primaria en cable 3x2 AWG ACSR+ cable de guarda 2 AWG ACSR.</v>
          </cell>
        </row>
      </sheetData>
      <sheetData sheetId="15">
        <row r="1">
          <cell r="B1" t="str">
            <v>Suministro e instalacion de medida en dos elementos en nivel de 13.2 KV, incluye 2 crucetas de 3 m, 2 transformadores de corriente, 2 transformadores de potencial, bloque de pruebas, medidor de energia, caja para medidor de energia para instalacion en poste, cableado, tuberia, accesorios y herrajes necesarios.</v>
          </cell>
        </row>
      </sheetData>
      <sheetData sheetId="16">
        <row r="1">
          <cell r="B1" t="str">
            <v>Suministro e instalacion de transformador de potencia de 225 KVA, 13.2 KV / 220 V, en estructura tipo H.</v>
          </cell>
        </row>
      </sheetData>
      <sheetData sheetId="17">
        <row r="1">
          <cell r="B1" t="str">
            <v>Suministro e instalacion de bajante en tuberia IMC de 4" para conduccion de acometida secundaria desde transformador hasta tablero de transferencia.</v>
          </cell>
        </row>
      </sheetData>
      <sheetData sheetId="18">
        <row r="1">
          <cell r="B1" t="str">
            <v>Suministro e instalacion de bajante de puesta a tierra en poste</v>
          </cell>
        </row>
      </sheetData>
      <sheetData sheetId="19">
        <row r="1">
          <cell r="B1" t="str">
            <v>Suministro e instalacion de acometida secundaria en cable de cobre 6x 300 MCM + 1/0 AWG.</v>
          </cell>
        </row>
      </sheetData>
      <sheetData sheetId="20">
        <row r="1">
          <cell r="B1" t="str">
            <v>Suministro e instalacion de malla de puesta a tierra.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Materiales"/>
      <sheetName val="análisis precios básicos"/>
      <sheetName val="CostosUnitarios"/>
      <sheetName val="ResúmenCostosUnitarios"/>
      <sheetName val="análisis mano de obra"/>
      <sheetName val="análisis prestaciones"/>
      <sheetName val="REFUERZ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ENAMI (2)"/>
      <sheetName val="Cantidades (2)"/>
      <sheetName val="FM - Fac. Multi"/>
      <sheetName val="Prop. Economica"/>
      <sheetName val="ALIENAMI"/>
      <sheetName val="Cantidades"/>
      <sheetName val="PRESUP NORCASIA"/>
      <sheetName val="PRESUP NORCASIA (E1)"/>
      <sheetName val="APU BASICO NORCASIA"/>
      <sheetName val="AUI ALIVIADERO"/>
      <sheetName val="CRONOGRAMA ALCANT DESVIO"/>
      <sheetName val="PRECIOS BASICOS "/>
      <sheetName val="CRONOGRAMA ALCANT CARRERA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D15">
            <v>3.5</v>
          </cell>
        </row>
      </sheetData>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Cantidades"/>
      <sheetName val="A.P.U"/>
      <sheetName val="Hoja1"/>
      <sheetName val="Insumos"/>
      <sheetName val="Analisis Mano de Obra"/>
      <sheetName val="Analisis Factor Prestacional"/>
      <sheetName val="AIU"/>
      <sheetName val="Programación"/>
      <sheetName val="Analisis AIU"/>
    </sheetNames>
    <sheetDataSet>
      <sheetData sheetId="0"/>
      <sheetData sheetId="1"/>
      <sheetData sheetId="2">
        <row r="10">
          <cell r="B10" t="str">
            <v>P-1</v>
          </cell>
          <cell r="C10" t="str">
            <v>PRELIMINARES</v>
          </cell>
        </row>
        <row r="11">
          <cell r="B11" t="str">
            <v>P-1.47</v>
          </cell>
          <cell r="C11" t="str">
            <v>BODEGA PARA CAMPAMENTO (INCLUYE ADECUACIONES)</v>
          </cell>
          <cell r="D11" t="str">
            <v>m2-mes</v>
          </cell>
        </row>
        <row r="12">
          <cell r="B12" t="str">
            <v>P-1.50</v>
          </cell>
          <cell r="C12" t="str">
            <v>INSTALACION PROVISIONAL DE ACUEDUCTO</v>
          </cell>
          <cell r="D12" t="str">
            <v>und</v>
          </cell>
        </row>
        <row r="13">
          <cell r="B13" t="str">
            <v>P-1.51</v>
          </cell>
          <cell r="C13" t="str">
            <v>INSTALACION PROVISIONAL DE ENERGIA</v>
          </cell>
          <cell r="D13" t="str">
            <v>und</v>
          </cell>
        </row>
        <row r="14">
          <cell r="B14" t="str">
            <v>P-1.1</v>
          </cell>
          <cell r="C14" t="str">
            <v>LOCALIZACION Y REPLANTEO EDIFICIO</v>
          </cell>
          <cell r="D14" t="str">
            <v>m2</v>
          </cell>
        </row>
        <row r="15">
          <cell r="B15" t="str">
            <v>P-1.54</v>
          </cell>
          <cell r="C15" t="str">
            <v>SUMINISTRO, TRANSPORTE E INSTALACION SEÑAL PREVENTIVA, REGLAMENTARIA E INFORMATIVA</v>
          </cell>
          <cell r="D15" t="str">
            <v>und</v>
          </cell>
        </row>
        <row r="16">
          <cell r="B16" t="str">
            <v>P-1.52</v>
          </cell>
          <cell r="C16" t="str">
            <v>SUMINISTRO, TRANSPORTE E INSTALACION VALLA INFORMATIVA GENERAL DEL PROYECTO</v>
          </cell>
          <cell r="D16" t="str">
            <v>m2</v>
          </cell>
        </row>
        <row r="17">
          <cell r="B17" t="str">
            <v>P-1.44</v>
          </cell>
          <cell r="C17" t="str">
            <v xml:space="preserve">DESCAPOTE MANUAL e=0.20 m. </v>
          </cell>
          <cell r="D17" t="str">
            <v>m2</v>
          </cell>
        </row>
        <row r="18">
          <cell r="B18" t="str">
            <v>DE-29.7</v>
          </cell>
          <cell r="C18" t="str">
            <v>DEMOLICIÓN DE ANDENES Y SARDINELES EN CONCRETO HIDRÁULICO</v>
          </cell>
          <cell r="D18" t="str">
            <v>m3</v>
          </cell>
        </row>
        <row r="19">
          <cell r="B19" t="str">
            <v>P-1.74</v>
          </cell>
          <cell r="C19" t="str">
            <v>EVACUACION ESCOMBROS Y SOBRANTES EN VEHICULO AUTOMOTOR MEDIDO EN BANCO</v>
          </cell>
          <cell r="D19" t="str">
            <v>m3</v>
          </cell>
        </row>
        <row r="20">
          <cell r="B20" t="str">
            <v>P-1.49</v>
          </cell>
          <cell r="C20" t="str">
            <v>SUMINISTRO, TRANSPORTE E INSTALACIÓN CERRAMIENTO EN YUTE H= 2 M</v>
          </cell>
          <cell r="D20" t="str">
            <v>ml</v>
          </cell>
        </row>
        <row r="21">
          <cell r="B21" t="str">
            <v>P-1.61</v>
          </cell>
          <cell r="C21" t="str">
            <v xml:space="preserve">SUMINISTRO, TRANSPORTE E INSTALACION CORDÓN PARA CONTROL DE AGUAS LLUVIAS                                 </v>
          </cell>
          <cell r="D21" t="str">
            <v>ml</v>
          </cell>
        </row>
        <row r="22">
          <cell r="B22" t="str">
            <v>P-1.42</v>
          </cell>
          <cell r="C22" t="str">
            <v>LOCALIZACION Y REPLANTEO REDES INCLUYE PLANO RECORD</v>
          </cell>
          <cell r="D22" t="str">
            <v>Día</v>
          </cell>
        </row>
        <row r="23">
          <cell r="C23" t="str">
            <v>Total  PRELIMINARES</v>
          </cell>
        </row>
        <row r="24">
          <cell r="B24" t="str">
            <v>MT-2</v>
          </cell>
          <cell r="C24" t="str">
            <v>MOVIMIENTO DE TIERRAS</v>
          </cell>
        </row>
        <row r="25">
          <cell r="B25" t="str">
            <v>MT-2.1</v>
          </cell>
          <cell r="C25" t="str">
            <v xml:space="preserve">EXCAVACIÓN EN ZANJA - MATERIAL COMÚN - 0.0 A 2.0 M                                                     </v>
          </cell>
          <cell r="D25" t="str">
            <v>m3</v>
          </cell>
        </row>
        <row r="26">
          <cell r="B26" t="str">
            <v>MT-2.39</v>
          </cell>
          <cell r="C26" t="str">
            <v xml:space="preserve">EXCAVACION MECANICA EN MATERIAL COMUN </v>
          </cell>
          <cell r="D26" t="str">
            <v>m3</v>
          </cell>
        </row>
        <row r="27">
          <cell r="B27" t="str">
            <v>MT-2.67</v>
          </cell>
          <cell r="C27" t="str">
            <v>EXCAVACION PARA CAISSONS EN TIERRA 0-4 m CONDICIONES HUMEDAS</v>
          </cell>
          <cell r="D27" t="str">
            <v>m3</v>
          </cell>
        </row>
        <row r="28">
          <cell r="B28" t="str">
            <v>MT-2.68</v>
          </cell>
          <cell r="C28" t="str">
            <v>EXCAVACION PARA CAISSONS EN TIERRA 4-8 m CONDICIONES HUMEDAS</v>
          </cell>
          <cell r="D28" t="str">
            <v>m3</v>
          </cell>
        </row>
        <row r="29">
          <cell r="B29" t="str">
            <v>MT-2.71</v>
          </cell>
          <cell r="C29" t="str">
            <v>EXCAVACION PARA CAISSONS EN TIERRA 8-12m CONDICIONES HUMEDAS</v>
          </cell>
          <cell r="D29" t="str">
            <v>m3</v>
          </cell>
        </row>
        <row r="30">
          <cell r="B30" t="str">
            <v>MT-2.72</v>
          </cell>
          <cell r="C30" t="str">
            <v>EXCAVACION PARA CAISSONS EN TIERRA 12-16 MTS , CONDICIONES HUMEDAS</v>
          </cell>
          <cell r="D30" t="str">
            <v>m3</v>
          </cell>
        </row>
        <row r="31">
          <cell r="B31" t="str">
            <v>MT-2.10</v>
          </cell>
          <cell r="C31" t="str">
            <v>EXCAVACIÓN PARA ESTRUCTURAS - MATERIAL COMÚN - 0.0 A 2.0 M</v>
          </cell>
          <cell r="D31" t="str">
            <v>m3</v>
          </cell>
        </row>
        <row r="32">
          <cell r="B32" t="str">
            <v>MT-2.30</v>
          </cell>
          <cell r="C32" t="str">
            <v>EXCAVACION PARA PILOTES D=40 cm</v>
          </cell>
          <cell r="D32" t="str">
            <v>m3</v>
          </cell>
        </row>
        <row r="33">
          <cell r="B33" t="str">
            <v>MT-2.53</v>
          </cell>
          <cell r="C33" t="str">
            <v xml:space="preserve">SUMINISTRO, TRANSPORTE E INSTALACIÓN RELLENO COMPACTADO CON MATERIAL DE PRESTAMO </v>
          </cell>
          <cell r="D33" t="str">
            <v>m3</v>
          </cell>
        </row>
        <row r="34">
          <cell r="B34" t="str">
            <v>MT-2.52</v>
          </cell>
          <cell r="C34" t="str">
            <v>FILTRO EN PIEDRA</v>
          </cell>
          <cell r="D34" t="str">
            <v>m3</v>
          </cell>
        </row>
        <row r="35">
          <cell r="B35" t="str">
            <v>MT-2.55</v>
          </cell>
          <cell r="C35" t="str">
            <v>RETIRO DE MATERIAL SOBRANTE EN VOLQUETA, CARGUE MECANICO</v>
          </cell>
          <cell r="D35" t="str">
            <v>m3</v>
          </cell>
        </row>
        <row r="36">
          <cell r="C36" t="str">
            <v>Total  MOVIMIENTO DE TIERRAS</v>
          </cell>
        </row>
        <row r="37">
          <cell r="B37" t="str">
            <v>C-2</v>
          </cell>
          <cell r="C37" t="str">
            <v>CIMIENTOS</v>
          </cell>
        </row>
        <row r="38">
          <cell r="B38" t="str">
            <v>C-2.3</v>
          </cell>
          <cell r="C38" t="str">
            <v>SUMINISTRO, TRANSPORTE E INSTALACION SOLADO DE LIMPIEZA 2.000 PSI  E = 5 cm</v>
          </cell>
          <cell r="D38" t="str">
            <v>m2</v>
          </cell>
        </row>
        <row r="39">
          <cell r="B39" t="str">
            <v>C-2.15</v>
          </cell>
          <cell r="C39" t="str">
            <v>SUMINISTRO, TRANSPORTE E INSTALACION CAISSONS 3000 PSI</v>
          </cell>
          <cell r="D39" t="str">
            <v>m3</v>
          </cell>
        </row>
        <row r="40">
          <cell r="B40" t="str">
            <v>C-2.21</v>
          </cell>
          <cell r="C40" t="str">
            <v>SUMINISTRO, TRANSPORTE E INSTALACION SOBRE CIMIENTO h=0,20  m REVOQUE IMPERMEABILIZADO 2 CARAS</v>
          </cell>
          <cell r="D40" t="str">
            <v>m2</v>
          </cell>
        </row>
        <row r="41">
          <cell r="B41" t="str">
            <v>C-2.5</v>
          </cell>
          <cell r="C41" t="str">
            <v xml:space="preserve">SUMINISTRO, TRANSPORTE E INSTALACION VIGA CIMENTACION CONCRETO 3000 PSI  </v>
          </cell>
          <cell r="D41" t="str">
            <v>m3</v>
          </cell>
        </row>
        <row r="42">
          <cell r="B42" t="str">
            <v>C-2.8</v>
          </cell>
          <cell r="C42" t="str">
            <v>SUMINISTRO, TRANSPORTE E INSTALACION ZARPA PARA MURO DE CONTENCION CONCRETO 3000 PSI</v>
          </cell>
          <cell r="D42" t="str">
            <v>m3</v>
          </cell>
        </row>
        <row r="43">
          <cell r="B43" t="str">
            <v>C-2.23</v>
          </cell>
          <cell r="C43" t="str">
            <v>SUMINISTRO, TRANSPORTE E INSTALACION CAPITEL DE CAISSON EN CONCRETO 3000 PSI</v>
          </cell>
          <cell r="D43" t="str">
            <v>m3</v>
          </cell>
        </row>
        <row r="44">
          <cell r="B44" t="str">
            <v>C-2.24</v>
          </cell>
          <cell r="C44" t="str">
            <v>SUMINISTRO, TRANSPORTE E INSTALACION DE ANILLO DE PROTECCIÓN PARA CAISSON CONCRETO CAISSONS 3000 PSI</v>
          </cell>
          <cell r="D44" t="str">
            <v>m3</v>
          </cell>
        </row>
        <row r="45">
          <cell r="C45" t="str">
            <v>Total  CIMIENTOS</v>
          </cell>
        </row>
        <row r="46">
          <cell r="B46" t="str">
            <v>S-3</v>
          </cell>
          <cell r="C46" t="str">
            <v>DESAGUES E INSTALACIONES SANITARIAS</v>
          </cell>
        </row>
        <row r="47">
          <cell r="B47" t="str">
            <v>S-3.12</v>
          </cell>
          <cell r="C47" t="str">
            <v>SUMINISTRO, TRANSPORTE E INSTALACION BAJANTE AGUAS LLUVIAS  PVC   6"   (INCLUYE CODO, UNION Y ACCESORIOS DE FIJACION)</v>
          </cell>
          <cell r="D47" t="str">
            <v>ml</v>
          </cell>
        </row>
        <row r="48">
          <cell r="B48" t="str">
            <v>S-3.9</v>
          </cell>
          <cell r="C48" t="str">
            <v>SUMINISTRO, TRANSPORTE E INSTALACION BAJANTE AGUAS NEGRAS  PVC   6"   (INCLUYE CODO, UNION Y ACCESORIOS DE FIJACION)</v>
          </cell>
          <cell r="D48" t="str">
            <v>ml</v>
          </cell>
        </row>
        <row r="49">
          <cell r="B49" t="str">
            <v>S-3.8</v>
          </cell>
          <cell r="C49" t="str">
            <v>SUMINISTRO, TRANSPORTE E INSTALACION BAJANTE AGUAS NEGRAS  PVC   4"   (INCLUYE CODO, UNION Y ACCESORIOS DE FIJACION)</v>
          </cell>
          <cell r="D49" t="str">
            <v>ml</v>
          </cell>
        </row>
        <row r="50">
          <cell r="B50" t="str">
            <v>S-3.4</v>
          </cell>
          <cell r="C50" t="str">
            <v>SUMINISTRO, TRANSPORTE E INSTALACION CAJA DE INSPECCION  0.80*0.80*1 m.  (Incluye, ladrillo común, marco en angulo 2 1/2 x 2 1/2 * 3/16" y tapa reforzada en platina de 3 * 3/16" con parrilla en varilla 3/8 cada 10 cm.).</v>
          </cell>
          <cell r="D50" t="str">
            <v>und</v>
          </cell>
        </row>
        <row r="51">
          <cell r="B51" t="str">
            <v>S-3.2</v>
          </cell>
          <cell r="C51" t="str">
            <v>SUMINISTRO, TRANSPORTE E INSTALACION CAJA DE INSPECCION 0.40*0.40*0.40 m.(INCLUYE, LADRILLO COMÚN, MARCO EN ANGULO 1 1/2 X 1 1/2 * 1/8" Y TAPA REFORZADA EN PLATINA DE 2 * 1/8" CON PARRILLA EN VARILLA 3/8 CADA 10 CM.)</v>
          </cell>
          <cell r="D51" t="str">
            <v>und</v>
          </cell>
        </row>
        <row r="52">
          <cell r="B52" t="str">
            <v>S-3.65</v>
          </cell>
          <cell r="C52" t="str">
            <v>SUMINISTRO, TRANSPORTE E INSTALACION CARCAMO  A=0.20 m.  H=0.20 m. CON REJILLA EN FUNDICION DE HIERRO (Incluye rejilla fundición de hierro gris ref. CAR -30x50 cm.)</v>
          </cell>
          <cell r="D52" t="str">
            <v>ml</v>
          </cell>
        </row>
        <row r="53">
          <cell r="B53" t="str">
            <v>S-3.63</v>
          </cell>
          <cell r="C53" t="str">
            <v>SUMINISTRO, TRANSPORTE E INSTALACION CARCAMO  A=0.30 m.  H=0.20 m. CON REJILLA PREFABRICADA (Incluye rejilla prefabricada concreto)</v>
          </cell>
          <cell r="D53" t="str">
            <v>ml</v>
          </cell>
        </row>
        <row r="54">
          <cell r="B54" t="str">
            <v>S-3.13</v>
          </cell>
          <cell r="C54" t="str">
            <v>SUMINISTRO, TRANSPORTE E INSTALACION PUNTO DESAGUE PVC   2" Aparatos sanitarios y desagues  (INCLUYE CODO, YEE Y ACCESORIOS)</v>
          </cell>
          <cell r="D54" t="str">
            <v>und</v>
          </cell>
        </row>
        <row r="55">
          <cell r="B55" t="str">
            <v>S-3.15</v>
          </cell>
          <cell r="C55" t="str">
            <v>SUMINISTRO, TRANSPORTE E INSTALACION PUNTO DESAGUE PVC   4" Aparatos sanitarios (INCLUYE CODO, YEE Y ACCESORIOS)</v>
          </cell>
          <cell r="D55" t="str">
            <v>und</v>
          </cell>
        </row>
        <row r="56">
          <cell r="B56" t="str">
            <v>S-3.18</v>
          </cell>
          <cell r="C56" t="str">
            <v>SUMINISTRO, TRANSPORTE E INSTALACION PUNTO REVENTILACION PVC   2" (Incluye accesorios de  conexión unión y yee ).</v>
          </cell>
          <cell r="D56" t="str">
            <v>und</v>
          </cell>
        </row>
        <row r="57">
          <cell r="B57" t="str">
            <v>S-3.66</v>
          </cell>
          <cell r="C57" t="str">
            <v xml:space="preserve">SUMINISTRO, TRANSPORTE E INSTALACION REJILLA  Aluminio  3" x 2"  con Sosco Tradicional  - Ref. T-3"x2"  </v>
          </cell>
          <cell r="D57" t="str">
            <v>und</v>
          </cell>
        </row>
        <row r="58">
          <cell r="B58" t="str">
            <v>S-3.22</v>
          </cell>
          <cell r="C58" t="str">
            <v>SUMINISTRO, TRANSPORTE E INSTALACION TUBERIA PVC-S 1 1/2" (VENTILACION Y AGUAS LLUVIAS, INCLUYE ACCESORIOS)</v>
          </cell>
          <cell r="D58" t="str">
            <v>ml</v>
          </cell>
        </row>
        <row r="59">
          <cell r="B59" t="str">
            <v>S-3.31</v>
          </cell>
          <cell r="C59" t="str">
            <v>SUMINISTRO, TRANSPORTE E INSTALACION TUBERIA PVC-S 2" (RED SANITARIA DESCOLGADA, INCLUYE ACCESORIOS)</v>
          </cell>
          <cell r="D59" t="str">
            <v>ml</v>
          </cell>
        </row>
        <row r="60">
          <cell r="B60" t="str">
            <v>S-3.23</v>
          </cell>
          <cell r="C60" t="str">
            <v>SUMINISTRO, TRANSPORTE E INSTALACION TUBERIA PVC-S 2" (VENTILACION Y AGUAS LLUVIAS, INCLUYE ACCESORIOS)</v>
          </cell>
          <cell r="D60" t="str">
            <v>ml</v>
          </cell>
        </row>
        <row r="61">
          <cell r="B61" t="str">
            <v>S-3.33</v>
          </cell>
          <cell r="C61" t="str">
            <v>SUMINISTRO, TRANSPORTE E INSTALACION TUBERIA PVC-S 4" (RED SANITARIA DESCOLGADA, INCLUYE ACCESORIOS)</v>
          </cell>
          <cell r="D61" t="str">
            <v>ml</v>
          </cell>
        </row>
        <row r="62">
          <cell r="B62" t="str">
            <v>S-3.34</v>
          </cell>
          <cell r="C62" t="str">
            <v>SUMINISTRO, TRANSPORTE E INSTALACION TUBERIA PVC-S 6" (RED SANITARIA DESCOLGADA, INCLUYE ACCESORIOS)</v>
          </cell>
          <cell r="D62" t="str">
            <v>ml</v>
          </cell>
        </row>
        <row r="63">
          <cell r="C63" t="str">
            <v xml:space="preserve">Total  DESAGUES E INSTALACIONES SANITARIAS </v>
          </cell>
        </row>
        <row r="64">
          <cell r="B64" t="str">
            <v>PB-4</v>
          </cell>
          <cell r="C64" t="str">
            <v>PISOS-BASES-RELLENOS</v>
          </cell>
        </row>
        <row r="65">
          <cell r="B65" t="str">
            <v>PB-4.3</v>
          </cell>
          <cell r="C65" t="str">
            <v>SUMINISTRO, TRANSPORTE E INSTALACION POLIETILENO CAL. 6 (Impermeabilización piso)</v>
          </cell>
          <cell r="D65" t="str">
            <v>m2</v>
          </cell>
        </row>
        <row r="66">
          <cell r="B66" t="str">
            <v>PB-4.2</v>
          </cell>
          <cell r="C66" t="str">
            <v>SUMINISTRO, TRANSPORTE E INSTALACION RELLENO CON BASE GRANULAR B-400 COMPACTADO AL 100% DEL PROCTOR</v>
          </cell>
          <cell r="D66" t="str">
            <v>m3</v>
          </cell>
        </row>
        <row r="67">
          <cell r="B67" t="str">
            <v>PB-4.13</v>
          </cell>
          <cell r="C67" t="str">
            <v>SUMINISTRO, TRANSPORTE E INSTALACION AFIRMADO COMPACTADO PARA ESTRUCTURAS</v>
          </cell>
          <cell r="D67" t="str">
            <v>m3</v>
          </cell>
        </row>
        <row r="68">
          <cell r="C68" t="str">
            <v>Total  PISOS - BASES - RELLENOS</v>
          </cell>
        </row>
        <row r="69">
          <cell r="B69" t="str">
            <v>EC-5</v>
          </cell>
          <cell r="C69" t="str">
            <v>ESTRUCTURAS EN CONCRETO, METALICAS Y DE MADERA</v>
          </cell>
        </row>
        <row r="70">
          <cell r="B70" t="str">
            <v>EC-5.1</v>
          </cell>
          <cell r="C70" t="str">
            <v>ACERO 60.000 PSI (Incluye alambre negro y figuración )</v>
          </cell>
          <cell r="D70" t="str">
            <v>kg</v>
          </cell>
        </row>
        <row r="71">
          <cell r="B71" t="str">
            <v>EC-5.77</v>
          </cell>
          <cell r="C71" t="str">
            <v>SUMINISTRO, TRANSPORTE E INSTALACION ACERO 60.000 psi para Templetes o tirantillos  y cortavientos ( Incluye soldadura, anticorrosivo y esmalte )</v>
          </cell>
          <cell r="D71" t="str">
            <v>kg</v>
          </cell>
        </row>
        <row r="72">
          <cell r="B72" t="str">
            <v>EC-5.47</v>
          </cell>
          <cell r="C72" t="str">
            <v>SUMINISTRO, TRANSPORTE E INSTALACION ALBARDILLAS PROTECCION MUROS  EN CONCRETO DE 3000 PSI</v>
          </cell>
          <cell r="D72" t="str">
            <v>ml</v>
          </cell>
        </row>
        <row r="73">
          <cell r="B73" t="str">
            <v>EC-5.62</v>
          </cell>
          <cell r="C73" t="str">
            <v xml:space="preserve">SUMINISTRO, TRANSPORTE E INSTALACION COLUMNAS CONCRETO 4000 PSI  A LA VISTA </v>
          </cell>
          <cell r="D73" t="str">
            <v>m3</v>
          </cell>
        </row>
        <row r="74">
          <cell r="B74" t="str">
            <v>EC-5.38</v>
          </cell>
          <cell r="C74" t="str">
            <v>SUMINISTRO, TRANSPORTE E INSTALACION COLUMNETA CONFINAMIENTO CONCRETO 3000 PSI  0.20 x 0.12 m.</v>
          </cell>
          <cell r="D74" t="str">
            <v>ml</v>
          </cell>
        </row>
        <row r="75">
          <cell r="B75" t="str">
            <v>EC-5.73</v>
          </cell>
          <cell r="C75" t="str">
            <v>SUMINISTRO, TRANSPORTE E INSTALACION ESTRUCTURA Perfil Lámina Delgada PHR ASTM A500 Grado 50. Calibre según diseño (Incluye vigas, cerchas, correas, anticorrosivo y esmalte)</v>
          </cell>
          <cell r="D75" t="str">
            <v>kg</v>
          </cell>
        </row>
        <row r="76">
          <cell r="B76" t="str">
            <v>EC-5.56</v>
          </cell>
          <cell r="C76" t="str">
            <v>SUMINISTRO, TRANSPORTE E INSTALACION JUNTA DE DILATACION PARA PLACA CONTRAPISO (Inlcuye sellante)</v>
          </cell>
          <cell r="D76" t="str">
            <v>ml</v>
          </cell>
        </row>
        <row r="77">
          <cell r="B77" t="str">
            <v>EC-5.17</v>
          </cell>
          <cell r="C77" t="str">
            <v xml:space="preserve">SUMINISTRO, TRANSPORTE E INSTALACION LOSA DE ENTREPISO ALIGERADA CON CASETON DE GUADUA h= 0.35 m. Torta superior 5cm. e inferior de 3 cm. Concreto 4000 PSI.   </v>
          </cell>
          <cell r="D77" t="str">
            <v>m2</v>
          </cell>
        </row>
        <row r="78">
          <cell r="B78" t="str">
            <v>EC-5.7</v>
          </cell>
          <cell r="C78" t="str">
            <v>SUMINISTRO, TRANSPORTE E INSTALACION MALLA ELECTROSOLDADA M-159 Q-4 Φ 5.5mm c/.15m en ambos sentidos (Incluye alambre negro, colocación y traslapo).</v>
          </cell>
          <cell r="D78" t="str">
            <v>kg</v>
          </cell>
        </row>
        <row r="79">
          <cell r="B79" t="str">
            <v>EC-5.48</v>
          </cell>
          <cell r="C79" t="str">
            <v>SUMINISTRO, TRANSPORTE E INSTALACION MESON EN CONCRETO 3000 psi a=0.60 m e=0.08 m.</v>
          </cell>
          <cell r="D79" t="str">
            <v>ml</v>
          </cell>
        </row>
        <row r="80">
          <cell r="B80" t="str">
            <v>EC-5.75</v>
          </cell>
          <cell r="C80" t="str">
            <v>SUMINISTRO, TRANSPORTE E INSTALACION PERFILES IPE A-36  ( Incluye soldadura, anticorrosivo y esmalte + proteccion antifuego e instalacion)</v>
          </cell>
          <cell r="D80" t="str">
            <v>kg</v>
          </cell>
        </row>
        <row r="81">
          <cell r="B81" t="str">
            <v>EC-5.13</v>
          </cell>
          <cell r="C81" t="str">
            <v xml:space="preserve">SUMINISTRO, TRANSPORTE E INSTALACION PLACA CONTRAPISO CONCRETO 3000 PSI  </v>
          </cell>
          <cell r="D81" t="str">
            <v>m3</v>
          </cell>
        </row>
        <row r="82">
          <cell r="B82" t="str">
            <v>EC-5.33</v>
          </cell>
          <cell r="C82" t="str">
            <v xml:space="preserve">SUMINISTRO, TRANSPORTE E INSTALACION PLACA FOSO ASCENSOR CONCRETO 3000 PSI </v>
          </cell>
          <cell r="D82" t="str">
            <v>m3</v>
          </cell>
        </row>
        <row r="83">
          <cell r="B83" t="str">
            <v>EC-5.78</v>
          </cell>
          <cell r="C83" t="str">
            <v>SUMINISTRO, TRANSPORTE E INSTALACION PLATINAS Y ANGULOS DE UNION ACERO A-36  ( Incluye soldadura, anticorrosivo y esmalte + proteccion antifuego e instalacion)</v>
          </cell>
          <cell r="D83" t="str">
            <v>kg</v>
          </cell>
        </row>
        <row r="84">
          <cell r="B84" t="str">
            <v>EC-5.57</v>
          </cell>
          <cell r="C84" t="str">
            <v>SUMINISTRO, TRANSPORTE E INSTALACION POCETA EN CONCRETO 3000 psi  Dimensión: 1.12 * 0.70 * 0.15 m.</v>
          </cell>
          <cell r="D84" t="str">
            <v>und</v>
          </cell>
        </row>
        <row r="85">
          <cell r="B85" t="str">
            <v>EC-5.63</v>
          </cell>
          <cell r="C85" t="str">
            <v>SUMINISTRO, TRANSPORTE E INSTALACION VIGA AEREA CONCRETO 4000 PSI  A LA VISTA .</v>
          </cell>
          <cell r="D85" t="str">
            <v>m3</v>
          </cell>
        </row>
        <row r="86">
          <cell r="B86" t="str">
            <v>EC-5.36</v>
          </cell>
          <cell r="C86" t="str">
            <v>SUMINISTRO, TRANSPORTE E INSTALACION VIGUETA CONFINAMIENTO CONCRETO 3000 PSI 0.20 x 0.12 m.</v>
          </cell>
          <cell r="D86" t="str">
            <v>ml</v>
          </cell>
        </row>
        <row r="87">
          <cell r="B87" t="str">
            <v>EC-5.80</v>
          </cell>
          <cell r="C87" t="str">
            <v>SUMINISTRO, TRANSPORTE E INSTALACION CINTA SIKA PVC V - 22 para Juntas</v>
          </cell>
          <cell r="D87" t="str">
            <v>ml</v>
          </cell>
        </row>
        <row r="88">
          <cell r="B88" t="str">
            <v>ADI-32.10</v>
          </cell>
          <cell r="C88" t="str">
            <v>SUMINISTRO, TRANSPORTE E INSTALACION VIGA CANALES CONCRETO 3000 PSI 0,35M3/ML</v>
          </cell>
          <cell r="D88" t="str">
            <v>ml</v>
          </cell>
        </row>
        <row r="89">
          <cell r="C89" t="str">
            <v>Total  ESTRUCTURAS EN CONCRETO Y METALICAS</v>
          </cell>
        </row>
        <row r="90">
          <cell r="B90" t="str">
            <v>M-6</v>
          </cell>
          <cell r="C90" t="str">
            <v>MAMPOSTERIA</v>
          </cell>
        </row>
        <row r="91">
          <cell r="B91" t="str">
            <v>M-6.18</v>
          </cell>
          <cell r="C91" t="str">
            <v>SUMINISTRO, TRANSPORTE E INSTALACION DINTEL EN DRYWALL TRES TAPAS (perfileria cal. 26)  Incluye tres (3) manos de pintura</v>
          </cell>
          <cell r="D91" t="str">
            <v>ml</v>
          </cell>
        </row>
        <row r="92">
          <cell r="B92" t="str">
            <v>M-6.3</v>
          </cell>
          <cell r="C92" t="str">
            <v>SUMINISTRO, TRANSPORTE E INSTALACION MURO EN BLOQUE Nº5  Arcilla 33*23*11.5 cm.</v>
          </cell>
          <cell r="D92" t="str">
            <v>m2</v>
          </cell>
        </row>
        <row r="93">
          <cell r="B93" t="str">
            <v>M-6.15</v>
          </cell>
          <cell r="C93" t="str">
            <v>SUMINISTRO, TRANSPORTE E INSTALACION MURO EN DRYWALL DOS CARAS (Perfileria Cal. 26)  Incluye tres (3) manos de pintura</v>
          </cell>
          <cell r="D93" t="str">
            <v>m2</v>
          </cell>
        </row>
        <row r="94">
          <cell r="B94" t="str">
            <v>M-6.19</v>
          </cell>
          <cell r="C94" t="str">
            <v>SUMINISTRO, TRANSPORTE E INSTALACION MURO SUPERBOARD 8 mm. DOS CARAS ( Perfileria Cal. 26 cada 60 cm.)  Incluye tres (3) manos de pintura</v>
          </cell>
          <cell r="D94" t="str">
            <v>m2</v>
          </cell>
        </row>
        <row r="95">
          <cell r="B95" t="str">
            <v>M-6.21</v>
          </cell>
          <cell r="C95" t="str">
            <v>SUMINISTRO, TRANSPORTE E INSTALACION RECUBRIMIENTO BAJANTES AGUAS LLUVIAS EN MURO SUPERBOARD 8 mm. ( Perfileria cal. 26 cada 60 cm.)  Incluye tres (3) manos de pintura</v>
          </cell>
          <cell r="D95" t="str">
            <v>ml</v>
          </cell>
        </row>
        <row r="96">
          <cell r="C96" t="str">
            <v>Total  MAMPOSTERIA</v>
          </cell>
        </row>
        <row r="97">
          <cell r="B97" t="str">
            <v>H-7</v>
          </cell>
          <cell r="C97" t="str">
            <v>INSTALACIONES HIDRAULICAS</v>
          </cell>
        </row>
        <row r="98">
          <cell r="B98" t="str">
            <v>H-7.79</v>
          </cell>
          <cell r="C98" t="str">
            <v>SUMINISTRO, TRANSPORTE E INSTALACION ACOMETIDA  AGUA PRESION  PVC 2 ".  Incluye accesorios.</v>
          </cell>
          <cell r="D98" t="str">
            <v>ml</v>
          </cell>
        </row>
        <row r="99">
          <cell r="B99" t="str">
            <v>H-7.13</v>
          </cell>
          <cell r="C99" t="str">
            <v>SUMINISTRO, TRANSPORTE E INSTALACION CHEQUE Roscado Red White 2"  (Incluye Universal).</v>
          </cell>
          <cell r="D99" t="str">
            <v>und</v>
          </cell>
        </row>
        <row r="100">
          <cell r="B100" t="str">
            <v>H-7.77</v>
          </cell>
          <cell r="C100" t="str">
            <v xml:space="preserve">SUMINISTRO, TRANSPORTE E INSTALACION MEDIDORES AGUA  1 1/2"  (Incluye caja de 60*60*14) </v>
          </cell>
          <cell r="D100" t="str">
            <v>und</v>
          </cell>
        </row>
        <row r="101">
          <cell r="B101" t="str">
            <v>H-7.19</v>
          </cell>
          <cell r="C101" t="str">
            <v>SUMINISTRO, TRANSPORTE E INSTALACION PUNTO  AGUA FRIA  1" PVC-P ( Incluye accesorios de instalación )</v>
          </cell>
          <cell r="D101" t="str">
            <v>und</v>
          </cell>
        </row>
        <row r="102">
          <cell r="B102" t="str">
            <v>H-7.33</v>
          </cell>
          <cell r="C102" t="str">
            <v>SUMINISTRO, TRANSPORTE E INSTALACION TUBERIA PVC-P  RDE 21  1 1/4"  Agua Fria  (Red de suministro Descolgada) Incluye instalación y accesorios.</v>
          </cell>
          <cell r="D102" t="str">
            <v>ml</v>
          </cell>
        </row>
        <row r="103">
          <cell r="B103" t="str">
            <v>H-7.35</v>
          </cell>
          <cell r="C103" t="str">
            <v>SUMINISTRO, TRANSPORTE E INSTALACION TUBERIA PVC-P  RDE 21  2" Agua Fria  (Red de suministro Descolgada) Incluye instalación y accesorios.</v>
          </cell>
          <cell r="D103" t="str">
            <v>ml</v>
          </cell>
        </row>
        <row r="104">
          <cell r="B104" t="str">
            <v>H-7.85</v>
          </cell>
          <cell r="C104" t="str">
            <v>SUMINISTRO, TRANSPORTE E INSTALACION VALVULA BETA COMPUERTA ELASTICA 2" ( Hierro ductil ASTM A-536 Clase 65-48-18 ). Incluye bridas y llave de operar.</v>
          </cell>
          <cell r="D104" t="str">
            <v>und</v>
          </cell>
        </row>
        <row r="105">
          <cell r="B105" t="str">
            <v>H-7.107</v>
          </cell>
          <cell r="C105" t="str">
            <v>SUMINISTRO, TRANSPORTE E INSTALACION CAJAS REGISTROS 15*15 ( Incluye marco y tapa Ladrillo Tolete )</v>
          </cell>
          <cell r="D105" t="str">
            <v>und</v>
          </cell>
        </row>
        <row r="106">
          <cell r="C106" t="str">
            <v>Total  INSTALACIONES HIDRAULICAS</v>
          </cell>
        </row>
        <row r="107">
          <cell r="B107" t="str">
            <v>IE-8B</v>
          </cell>
          <cell r="C107" t="str">
            <v>INSTALACIONES ELECTRICAS - REDES INTERNAS</v>
          </cell>
        </row>
        <row r="108">
          <cell r="B108" t="str">
            <v>IE-8B.8</v>
          </cell>
          <cell r="C108" t="str">
            <v>SUMINISTRO, TRANSPORTE E INSTALACION ACOMETIDA 3F4H Cu THHN/THWN EN CABLE 3X8AWG + 8AWG (N). NO INCLUYE CONDULINADO.</v>
          </cell>
          <cell r="D108" t="str">
            <v>ml</v>
          </cell>
        </row>
        <row r="109">
          <cell r="B109" t="str">
            <v>IE-8B.44</v>
          </cell>
          <cell r="C109" t="str">
            <v xml:space="preserve">SUMINISTRO E INSTALACION DE TUBERIA CONDUIT EMT 3/4". </v>
          </cell>
          <cell r="D109" t="str">
            <v>ml</v>
          </cell>
        </row>
        <row r="110">
          <cell r="B110" t="str">
            <v>IE-8B.51</v>
          </cell>
          <cell r="C110" t="str">
            <v xml:space="preserve">SUMINISTRO E INSTALACION DE TUBERIA CONDUIT IMC ó RIDGID 1". </v>
          </cell>
          <cell r="D110" t="str">
            <v>ml</v>
          </cell>
        </row>
        <row r="111">
          <cell r="B111" t="str">
            <v>IE-8B.102</v>
          </cell>
          <cell r="C111" t="str">
            <v>SUMINISTRO E INSTALACION DE TABLERO DE 18 CIRCUITOS 3F5H, CON PUERTA Y ESPACIO PARA TOTALIZADOR, BARRAJE PARA 200A BARRA NEUTRO Y BARRA TIERRA  Calidad Legrand, Siemens, SqareD o superior de marca reconocida y homologada por el CIDET</v>
          </cell>
          <cell r="D111" t="str">
            <v>und</v>
          </cell>
        </row>
        <row r="112">
          <cell r="B112" t="str">
            <v>IE-8B.112</v>
          </cell>
          <cell r="C112" t="str">
            <v>SUMINISTRO E INSTALACION DE TABLERO DE 8 CIRCUITOS 2F4H, CON PUERTA. BARRAJE PARA 200A BARRA NEUTRO Y BARRA TIERRA  Calidad Legrand, Siemens, SqareD o superior de marca reconocida y homologada por el CIDET</v>
          </cell>
          <cell r="D112" t="str">
            <v>und</v>
          </cell>
        </row>
        <row r="113">
          <cell r="B113" t="str">
            <v>IE-8B.173</v>
          </cell>
          <cell r="C113" t="str">
            <v xml:space="preserve">SUMINISTRO, TRANSPORTE E INSTALACION SALIDA ILUMINACION EN TUBERIA CONDUIT EMT 3/4", ALAMBRE No 12 AWG </v>
          </cell>
          <cell r="D113" t="str">
            <v>und</v>
          </cell>
        </row>
        <row r="114">
          <cell r="B114" t="str">
            <v>IE-8B.179</v>
          </cell>
          <cell r="C114" t="str">
            <v xml:space="preserve">SUMINISTRO, TRANSPORTE E INSTALACION SALIDA TOMACORRIENTE GFCI DOBLE EN TUBERIA CONDUIT EMT 3/4", ALAMBRE No 12 AWG </v>
          </cell>
          <cell r="D114" t="str">
            <v>und</v>
          </cell>
        </row>
        <row r="115">
          <cell r="B115" t="str">
            <v>IE-8B.194</v>
          </cell>
          <cell r="C115" t="str">
            <v>SUMINISTRO, TRANSPORTE E INSTALACION SALIDA TOMACORRIENTE 3F5H EN TUBERIA CONDUIT EMT 3/4", ALAMBRE No 10 AWG. SIN APARATO</v>
          </cell>
          <cell r="D115" t="str">
            <v>und</v>
          </cell>
        </row>
        <row r="116">
          <cell r="B116" t="str">
            <v>IE-8B.197</v>
          </cell>
          <cell r="C116" t="str">
            <v xml:space="preserve">SUMINISTRO, TRANSPORTE E INSTALACION SALIDA INTERRUPTOR SENCILLO EN TUBERIA CONDUIT EMT 3/4", ALAMBRE No 12 AWG. </v>
          </cell>
          <cell r="D116" t="str">
            <v>und</v>
          </cell>
        </row>
        <row r="117">
          <cell r="B117" t="str">
            <v>IE-8B.203</v>
          </cell>
          <cell r="C117" t="str">
            <v xml:space="preserve">SUMINISTRO, TRANSPORTE E INSTALACION SALIDA INTERRUPTOR DOBLE EN TUBERIA CONDUIT EMT 3/4", ALAMBRE No 12 AWG. </v>
          </cell>
          <cell r="D117" t="str">
            <v>und</v>
          </cell>
        </row>
        <row r="118">
          <cell r="B118" t="str">
            <v>IE-8B.200</v>
          </cell>
          <cell r="C118" t="str">
            <v xml:space="preserve">SUMINISTRO, TRANSPORTE E INSTALACION SALIDA INTERRUPTOR SENCILLO CONMUTABLE EN TUBERIA CONDUIT EMT 3/4", ALAMBRE No 12 AWG. </v>
          </cell>
          <cell r="D118" t="str">
            <v>und</v>
          </cell>
        </row>
        <row r="119">
          <cell r="B119" t="str">
            <v>IE-8B.206</v>
          </cell>
          <cell r="C119" t="str">
            <v xml:space="preserve">SUMINISTRO, TRANSPORTE E INSTALACION SALIDA INTERRUPTOR DOBLE CONMUTABLE EN TUBERIA CONDUIT EMT 3/4", ALAMBRE No 12 AWG. </v>
          </cell>
          <cell r="D119" t="str">
            <v>und</v>
          </cell>
        </row>
        <row r="120">
          <cell r="B120" t="str">
            <v>IE-8B.247</v>
          </cell>
          <cell r="C120" t="str">
            <v xml:space="preserve">SUMINISTRO, TRANSPORTE E INSTALACION SUMINISTRO E INSTALACIÓN DE LUMINARIA DE EMPOTRAR TIPO BALA PANEL LED REDONDO, 14W BLANCO OPAL. 1200lm . INCLUYE DRIVER SC
</v>
          </cell>
          <cell r="D120" t="str">
            <v>und</v>
          </cell>
        </row>
        <row r="121">
          <cell r="B121" t="str">
            <v>IE-8B.249</v>
          </cell>
          <cell r="C121" t="str">
            <v xml:space="preserve">SUMINISTRO E INSTALACION DE CAJA METALICA INCRUSTAR TIPO LEGRAND CP-15X15 CON PUERTA Y CHAPA  </v>
          </cell>
          <cell r="D121" t="str">
            <v>und</v>
          </cell>
        </row>
        <row r="122">
          <cell r="B122" t="str">
            <v>IE-8B.257-A</v>
          </cell>
          <cell r="C122" t="str">
            <v>SUMINISTRO, TRANSPORTE E INSTALACION PLAFON LOZA BLANCO.</v>
          </cell>
          <cell r="D122" t="str">
            <v>und</v>
          </cell>
        </row>
        <row r="123">
          <cell r="B123" t="str">
            <v>IE-8B.258</v>
          </cell>
          <cell r="C123" t="str">
            <v>SUMINISTRO, TRANSPORTE E INSTALACION APLIQUE EXTERIOR TIPO DUBLIN PHILIPS. BOMBILLO AHORRADOR 26W E27.</v>
          </cell>
          <cell r="D123" t="str">
            <v>und</v>
          </cell>
        </row>
        <row r="124">
          <cell r="B124" t="str">
            <v>IE-8B.264</v>
          </cell>
          <cell r="C124" t="str">
            <v xml:space="preserve">CERTIFICACIÓN RETIE DE LA INSTALACIÓN </v>
          </cell>
          <cell r="D124" t="str">
            <v>m2</v>
          </cell>
        </row>
        <row r="125">
          <cell r="C125" t="str">
            <v xml:space="preserve">TOTAL INSTALACIONES ELECTRICAS </v>
          </cell>
        </row>
        <row r="126">
          <cell r="C126" t="str">
            <v>REVOQUES</v>
          </cell>
        </row>
        <row r="127">
          <cell r="B127" t="str">
            <v>PR-9.1</v>
          </cell>
          <cell r="C127" t="str">
            <v>SUMINISTRO,TRANSPORTE E INSTALACION REVOQUE LISO MUROS   1:3  INTERIOR  ( INCLUYE FILOS Y DILATACIONES )</v>
          </cell>
          <cell r="D127" t="str">
            <v>m2</v>
          </cell>
        </row>
        <row r="128">
          <cell r="B128" t="str">
            <v>PR-9.5</v>
          </cell>
          <cell r="C128" t="str">
            <v>SUMINISTRO,TRANSPORTE E INSTALACION REVOQUE LISO MUROS 1:3  IMPERMEABILIZADO (INCLUYE FILOS Y DILATACIONES)</v>
          </cell>
          <cell r="D128" t="str">
            <v>m2</v>
          </cell>
        </row>
        <row r="129">
          <cell r="B129" t="str">
            <v>PR-9.15</v>
          </cell>
          <cell r="C129" t="str">
            <v>SUMINISTRO,TRANSPORTE E INSTALACION REVOQUE LISO MUROS 1:3  EXTERIOR CON DILATACIONES 5 CM. CADA 62.5 CM. (INCLUYE FILOS Y DILATACIONES HASTA ALTURA 3 M.)</v>
          </cell>
          <cell r="D129" t="str">
            <v>m2</v>
          </cell>
        </row>
        <row r="130">
          <cell r="C130" t="str">
            <v>TOTAL REVOQUES</v>
          </cell>
        </row>
        <row r="131">
          <cell r="B131" t="str">
            <v>CB-10</v>
          </cell>
          <cell r="C131" t="str">
            <v>CUBIERTAS</v>
          </cell>
        </row>
        <row r="132">
          <cell r="B132" t="str">
            <v>CB-10.23</v>
          </cell>
          <cell r="C132" t="str">
            <v>SUMINISTRO, TRANSPORTE E INSTALACION FLANCHE EN LAMINA GALVANIZADA Cal .20 d/ 1.00 m. (Suministro e instalación con wash primer + esmalte + anclaje a muro + silicona)</v>
          </cell>
          <cell r="D132" t="str">
            <v>ml</v>
          </cell>
        </row>
        <row r="133">
          <cell r="B133" t="str">
            <v>CB-10.10</v>
          </cell>
          <cell r="C133" t="str">
            <v>SUMINISTRO, TRANSPORTE E INSTALACION TEJA CINDURIB a=0.88 m. o similar según diseño. (Incluye instalación, ganchos de fijación y el suministro de todos los accesorios requeridos para el correcto montaje.)</v>
          </cell>
          <cell r="D133" t="str">
            <v>m2</v>
          </cell>
        </row>
        <row r="134">
          <cell r="B134" t="str">
            <v>ADI-32.37</v>
          </cell>
          <cell r="C134" t="str">
            <v>SUMINISTRO, TRANSPORTE E INSTALACION CUBIERTA POLICARBONATO ALVEOLAR 6MM</v>
          </cell>
          <cell r="D134" t="str">
            <v>m2</v>
          </cell>
        </row>
        <row r="135">
          <cell r="C135" t="str">
            <v>Total  CUBIERTAS</v>
          </cell>
        </row>
        <row r="136">
          <cell r="B136" t="str">
            <v>CR-11</v>
          </cell>
          <cell r="C136" t="str">
            <v>CIELO RASOS</v>
          </cell>
        </row>
        <row r="137">
          <cell r="B137" t="str">
            <v>CR-11.3</v>
          </cell>
          <cell r="C137" t="str">
            <v>SUMINISTRO, TRANSPORTE E INSTALACION CIELO RASO 8 mm. SUPERBOARD SUSPENDIDO JUNTA PERDIDA (Perfileria Cal. 24) Incluye masillado total  y tres (3) manos de pintura.</v>
          </cell>
          <cell r="D137" t="str">
            <v>m2</v>
          </cell>
        </row>
        <row r="138">
          <cell r="C138" t="str">
            <v xml:space="preserve">Total  CIELOS RASOS </v>
          </cell>
        </row>
        <row r="139">
          <cell r="B139" t="str">
            <v>PA-12</v>
          </cell>
          <cell r="C139" t="str">
            <v>PISOS - ACABADOS</v>
          </cell>
        </row>
        <row r="140">
          <cell r="B140" t="str">
            <v>PA-12.1</v>
          </cell>
          <cell r="C140" t="str">
            <v>SUMINISTRO, TRANSPORTE E INSTALACION  ALISTADO PISOS Mortero 1:4  e= 0.03 mts</v>
          </cell>
          <cell r="D140" t="str">
            <v>m2</v>
          </cell>
        </row>
        <row r="141">
          <cell r="B141" t="str">
            <v>PA-12.2</v>
          </cell>
          <cell r="C141" t="str">
            <v>SUMINISTRO, TRANSPORTE E INSTALACION  ALISTADO PISOS Mortero 1:4  Impermeabilizado e= 0.03 mts</v>
          </cell>
          <cell r="D141" t="str">
            <v>m2</v>
          </cell>
        </row>
        <row r="142">
          <cell r="B142" t="str">
            <v>PA-12.4</v>
          </cell>
          <cell r="C142" t="str">
            <v>SUMINISTRO, TRANSPORTE E INSTALACION  ALISTADO PISOS Mortero 1:4  Impermeabilizado e= 0.04 mts</v>
          </cell>
          <cell r="D142" t="str">
            <v>m2</v>
          </cell>
        </row>
        <row r="143">
          <cell r="B143" t="str">
            <v>PA-12.52</v>
          </cell>
          <cell r="C143" t="str">
            <v xml:space="preserve">SUMINISTRO, TRANSPORTE E INSTALACION BOCAPUERTA Gravilla lavada Nº2  (Incluye dilatación en bronce) </v>
          </cell>
          <cell r="D143" t="str">
            <v>ml</v>
          </cell>
        </row>
        <row r="144">
          <cell r="B144" t="str">
            <v>PA-12.5</v>
          </cell>
          <cell r="C144" t="str">
            <v>SUMINISTRO, TRANSPORTE E INSTALACION ENDURECEDOR Color. Losa en concreto (Tipo rocktop de toxement o similar.)acabado con allanadora mecanica</v>
          </cell>
          <cell r="D144" t="str">
            <v>m2</v>
          </cell>
        </row>
        <row r="145">
          <cell r="B145" t="str">
            <v>PA-12.31</v>
          </cell>
          <cell r="C145" t="str">
            <v>SUMINISTRO, TRANSPORTE E INSTALACION GUARDAESCOBA Ceramica Tipo Antique h = 10 cm. Tipo Alfa o Similar. Color Beige o Blanco según diseño (Incluye boquilla.)</v>
          </cell>
          <cell r="D145" t="str">
            <v>ml</v>
          </cell>
        </row>
        <row r="146">
          <cell r="B146" t="str">
            <v>PA-12.19</v>
          </cell>
          <cell r="C146" t="str">
            <v>SUMINISTRO, TRANSPORTE E INSTALACION PORCELANATTO BRILLANTE Lisboa  50 x 50 cm. Tipo Alfa o Similar. Color Beige con betas (Incluye boquilla.)</v>
          </cell>
          <cell r="D146" t="str">
            <v>m2</v>
          </cell>
        </row>
        <row r="147">
          <cell r="C147" t="str">
            <v>Total  PISOS - ACABADOS</v>
          </cell>
        </row>
        <row r="148">
          <cell r="B148" t="str">
            <v>E-13</v>
          </cell>
          <cell r="C148" t="str">
            <v>ENCHAPES Y ACCESORIOS</v>
          </cell>
        </row>
        <row r="149">
          <cell r="B149" t="str">
            <v>E-13.48</v>
          </cell>
          <cell r="C149" t="str">
            <v>SUMINISTRO, TRANSPORTE E INSTALACION BARRA DE SEGURIDAD DE PARED A PISO EN ACERO INOXIDABLE SATINADO CON TORNILLOS ESCONDIDOS PARA INSTALAR DERECHA A IZQUIERDA MARCA A &amp;A REF. 8-AA-506</v>
          </cell>
          <cell r="D149" t="str">
            <v>und</v>
          </cell>
        </row>
        <row r="150">
          <cell r="B150" t="str">
            <v>E-13.49</v>
          </cell>
          <cell r="C150" t="str">
            <v>SUMINISTRO, TRANSPORTE E INSTALACION BARRA DE SEGURIDAD EN ACERO INOXIDABLE SATINADO CON TORNILLOS ESCONDIDOS PARA INSTALAR EN SANITARIO SIN TANQUE MARCA A&amp;A REF 8-AA-808</v>
          </cell>
          <cell r="D150" t="str">
            <v>und</v>
          </cell>
        </row>
        <row r="151">
          <cell r="B151" t="str">
            <v>E-13.54</v>
          </cell>
          <cell r="C151" t="str">
            <v>SUMINISTRO, TRANSPORTE E INSTALACION CERAMICA PARED  EGEO BLANCO 30x60 Tipo cm. Tipo Corona o Similar. Color Blanco  (Incluye boquilla.)</v>
          </cell>
          <cell r="D151" t="str">
            <v>m2</v>
          </cell>
        </row>
        <row r="152">
          <cell r="B152" t="str">
            <v>E-13.43</v>
          </cell>
          <cell r="C152" t="str">
            <v>SUMINISTRO, TRANSPORTE E INSTALACION DISPENSADOR PARA JABON LIQUIDO MARCA A&amp;A CUERPO EN ACERO INOXIDABLE CAPACIDAD 1.2 LITROS. REF 8-AA-600</v>
          </cell>
          <cell r="D152" t="str">
            <v>und</v>
          </cell>
        </row>
        <row r="153">
          <cell r="B153" t="str">
            <v>E-13.31</v>
          </cell>
          <cell r="C153" t="str">
            <v>SUMINISTRO, TRANSPORTE E INSTALACION INCRUSTACIONES Porcelana - GANCHOS ESPACIO Ref. 04270100-1 Tipo Corona o Similar.</v>
          </cell>
          <cell r="D153" t="str">
            <v>und</v>
          </cell>
        </row>
        <row r="154">
          <cell r="B154" t="str">
            <v>E-13.34</v>
          </cell>
          <cell r="C154" t="str">
            <v>SUMINISTRO, TRANSPORTE E INSTALACION INCRUSTACIONES Porcelana - JABONERA DUCHA ESPACIO Ref. 04210100-1 Tipo Corona o Similar.</v>
          </cell>
          <cell r="D154" t="str">
            <v>und</v>
          </cell>
        </row>
        <row r="155">
          <cell r="B155" t="str">
            <v>E-13.24</v>
          </cell>
          <cell r="C155" t="str">
            <v>SUMINISTRO, TRANSPORTE E INSTALACION INCRUSTACIONES Porcelana - JABONERA LAVAMANOS ELITE Ref. 06130100-1 Tipo Corona o Similar.</v>
          </cell>
          <cell r="D155" t="str">
            <v>und</v>
          </cell>
        </row>
        <row r="156">
          <cell r="B156" t="str">
            <v>E-13.23</v>
          </cell>
          <cell r="C156" t="str">
            <v>SUMINISTRO, TRANSPORTE E INSTALACION INCRUSTACIONES Porcelana - PAPELERA Ref. -1 Tipo Corona o Similar.</v>
          </cell>
          <cell r="D156" t="str">
            <v>und</v>
          </cell>
        </row>
        <row r="157">
          <cell r="B157" t="str">
            <v>E-13.10</v>
          </cell>
          <cell r="C157" t="str">
            <v>SUMINISTRO, TRANSPORTE E INSTALACION MESON EN MARMOL CAFE PINTO Ancho:0.60 m.  Instalado sobre MUEBLE BAÑO  pulido y brillado).</v>
          </cell>
          <cell r="D157" t="str">
            <v>ml</v>
          </cell>
        </row>
        <row r="158">
          <cell r="B158" t="str">
            <v>E-13.19</v>
          </cell>
          <cell r="C158" t="str">
            <v>SUMINISTRO, TRANSPORTE E INSTALACION PIRLAN DUCHA MAMPOSTERIA h=22 x 10 cm. Enchapado Ceramica Stone (Incluye ceramica, win y alfacolor)</v>
          </cell>
          <cell r="D158" t="str">
            <v>ml</v>
          </cell>
        </row>
        <row r="159">
          <cell r="B159" t="str">
            <v>PA-12.19-1</v>
          </cell>
          <cell r="C159" t="str">
            <v>SUMINISTRO, TRANSPORTE E INSTALACION CERAMICA SPADA CREMA   60 x 60 cm. Tipo ceramica italia o Similar.(Incluye boquilla.)</v>
          </cell>
          <cell r="D159" t="str">
            <v>m2</v>
          </cell>
        </row>
        <row r="160">
          <cell r="C160" t="str">
            <v>Total  ENCHAPES Y ACCESORIOS</v>
          </cell>
        </row>
        <row r="161">
          <cell r="B161" t="str">
            <v>V-14</v>
          </cell>
          <cell r="C161" t="str">
            <v>VIDRIOS Y ESPEJOS</v>
          </cell>
        </row>
        <row r="162">
          <cell r="B162" t="str">
            <v>V-14.1</v>
          </cell>
          <cell r="C162" t="str">
            <v>SUMINISTRO, TRANSPORTE E INSTALACION  ESPEJO  4 MM. FLOTADO BISELADO Y SIN MARCO. (INCLUYE LOS ELEMENTOS DE FIJACIÓN AL MURO).</v>
          </cell>
          <cell r="D162" t="str">
            <v>m2</v>
          </cell>
        </row>
        <row r="164">
          <cell r="B164" t="str">
            <v>AS-15</v>
          </cell>
          <cell r="C164" t="str">
            <v>APARATOS SANITARIOS</v>
          </cell>
        </row>
        <row r="165">
          <cell r="B165" t="str">
            <v>AS-15.24</v>
          </cell>
          <cell r="C165" t="str">
            <v>SUMINISTRO, TRANSPORTE E INSTALACION DUCHA antivandálica con regadera tubular ref: 754000001 corona o similar</v>
          </cell>
          <cell r="D165" t="str">
            <v>und</v>
          </cell>
        </row>
        <row r="166">
          <cell r="B166" t="str">
            <v>AS-15.21</v>
          </cell>
          <cell r="C166" t="str">
            <v>SUMINISTRO, TRANSPORTE E INSTALACION GRIFERÍA LAVAMANOS antivandálico con piso expuesto Ref:701310001 Corona o similar</v>
          </cell>
          <cell r="D166" t="str">
            <v>und</v>
          </cell>
        </row>
        <row r="167">
          <cell r="B167" t="str">
            <v>AS-15.20</v>
          </cell>
          <cell r="C167" t="str">
            <v>SUMINISTRO, TRANSPORTE E INSTALACION LAVAMANOS SPACE Tipo push color blanco Corona  o Similar. (Incluye desagüe automatico, sifón botella, grapas 2 und, acople).</v>
          </cell>
          <cell r="D167" t="str">
            <v>und</v>
          </cell>
        </row>
        <row r="168">
          <cell r="B168" t="str">
            <v>AS-15.11</v>
          </cell>
          <cell r="C168" t="str">
            <v>SUMINISTRO, TRANSPORTE E INSTALACION ORINAL MEDIANO DE COLGAR con descarga y sifón en porcelana Color Blanco Linea Polo importado  Ref. 27 AA 590101 Tipo Accesorios &amp; Acabados o Similar con válvula antivándalica.</v>
          </cell>
          <cell r="D168" t="str">
            <v>und</v>
          </cell>
        </row>
        <row r="169">
          <cell r="B169" t="str">
            <v>AS-15.9</v>
          </cell>
          <cell r="C169" t="str">
            <v>SUMINISTRO, TRANSPORTE E INSTALACION SANITARIO PARA DISCAPACITADO ELONGADO Color Blanco linea Adriática Tipo Corona o Similar  de conexión por encima Ref. 21 AA 1318 con válvula antivandálica de descarga con palanca para MINUSVALIDO + escudo antivandálico</v>
          </cell>
          <cell r="D169" t="str">
            <v>und</v>
          </cell>
        </row>
        <row r="170">
          <cell r="B170" t="str">
            <v>AS-15.6</v>
          </cell>
          <cell r="C170" t="str">
            <v>SUMINISTRO, TRANSPORTE E INSTALACION SANITARIO Tipo Institucional Bajo Consumo 1.6 litros por descarga, color blanco para conexión por detrás, MANCESA Y/O SIMILAR REF 21-AA-41 (Incluye asiento sanitario comodor Blanco, Marca Grival+ VALVULA Y BOTON ANTIVA</v>
          </cell>
          <cell r="D170" t="str">
            <v>und</v>
          </cell>
        </row>
        <row r="171">
          <cell r="C171" t="str">
            <v>Total  APARATOS SANITARIOS</v>
          </cell>
        </row>
        <row r="172">
          <cell r="B172" t="str">
            <v>MA-16</v>
          </cell>
          <cell r="C172" t="str">
            <v>CARPINTERIA EN MADERA</v>
          </cell>
        </row>
        <row r="173">
          <cell r="B173" t="str">
            <v>MA-16.14</v>
          </cell>
          <cell r="C173" t="str">
            <v>SUMINISTRO, TRANSPORTE E INSTALACION MARCO EN MADECOR SENCILLO - KIT DE MARKO MADECOR TIPO PIZANO O SIMILAR. (2 LARGUEROS DE 2,40 M Y UN CABEZAL DE 1,20 M.) ANCHO MURO: 10 A 18 CM.  ACABADO: SEGÚN PINTA SELECCIONADA DE CARTA COLORES MADECOR</v>
          </cell>
          <cell r="D173" t="str">
            <v>und</v>
          </cell>
        </row>
        <row r="174">
          <cell r="B174" t="str">
            <v>MA-16.8</v>
          </cell>
          <cell r="C174" t="str">
            <v>SUMINISTRO, TRANSPORTE E INSTALACION PUERTA ENTAMBORADA EN MADEFONDO - TIPO PIZANO ARQUITECÓNICA O SIMILAR. ANCHO: 0,76 A 1,10 M. ALTO: 1,80 A 2,40 M. HOJA LISA CON 4 RANURAS HORIZONTALES PINTADAS Y CON MARQUETE EN CANTO DECORATIVO. ACABADO: SEGÚN PINTA S</v>
          </cell>
          <cell r="D174" t="str">
            <v>und</v>
          </cell>
        </row>
        <row r="175">
          <cell r="B175" t="str">
            <v>MA-16.5</v>
          </cell>
          <cell r="C175" t="str">
            <v>SUMINISTRO, TRANSPORTE E INSTALACION PUERTA ENTAMBORADA EN MADEFONDO - TIPO PIZANO ARQUITECTÓNICA O SIMILAR. ANCHO: 0,51 A 0,75 M. ALTO: 1,80 A 2,40 M. HOJA LISA CON MARQUETE EN CANTO DECORATIVO. ACABADO: SEGÚN PINTA SELECCIONADA DE CARTA COLORES MADECOR.</v>
          </cell>
          <cell r="D175" t="str">
            <v>und</v>
          </cell>
        </row>
        <row r="176">
          <cell r="B176" t="str">
            <v>ADI-34-A</v>
          </cell>
          <cell r="C176" t="str">
            <v>SUMINISTRO, TRANSPORTE E INSTALACIÓN FACHADA EN MADERA DE TECA, SEGÚN DISEÑO PRESENTADO, LA MADERA SERÁ INSTALADA DE CANTO Y EN FORMA VERTICAL.</v>
          </cell>
          <cell r="D176" t="str">
            <v>glb</v>
          </cell>
        </row>
        <row r="177">
          <cell r="C177" t="str">
            <v>Total  CARPINTERIA EN MADERA</v>
          </cell>
        </row>
        <row r="178">
          <cell r="B178" t="str">
            <v>ME-17</v>
          </cell>
          <cell r="C178" t="str">
            <v>CARPINTERIA METALICA</v>
          </cell>
        </row>
        <row r="179">
          <cell r="B179" t="str">
            <v>ME-17.25</v>
          </cell>
          <cell r="C179" t="str">
            <v>SUMINISTRO, TRANSPORTE E INSTALACION BARANDA PARA BALCONES  T PASAMANOS EN TUBERIA AGUAS NEGRAS EN 2",  3  VARILLA REDONDA DE 5/8,   LAMINA  PARA POSTES SEGUN DETALLE CALIBRE 1/4"X 2" CON ANTICORROSIVO Y  PINTURA ELECTROSTATICA  COLOR SEGÚN DISEÑO</v>
          </cell>
          <cell r="D179" t="str">
            <v>ml</v>
          </cell>
        </row>
        <row r="180">
          <cell r="B180" t="str">
            <v>ME-17.88</v>
          </cell>
          <cell r="C180" t="str">
            <v>SUMINISTRO, TRANSPORTE E INSTALACION CABINAS ORINALES 1.20*0,45 ACERO INOXIDABLE CAL. 20. SEGÚN DETALLE. INCLUYE SUMINISTRO E INSTALACIÓN, SEGÚN DETALLE.</v>
          </cell>
          <cell r="D180" t="str">
            <v>und</v>
          </cell>
        </row>
        <row r="181">
          <cell r="B181" t="str">
            <v>ME-17.59</v>
          </cell>
          <cell r="C181" t="str">
            <v>SUMINISTRO, TRANSPORTE E INSTALACION CABINAS SANITARIAS SISTEMA CANTILIVER EN LÁMINA GALVANIZADA CAL. 18 ENTAMBORADA. TIPO GRIJALBA O SIMILAR. INCLUYE PINTURA ELECTROSTATICA COLOR GRIS PLATA, SUMINISTRO, INSTALACIÓN, MARCO, CHAPETAS, PASADOR DE CIERRE Y P</v>
          </cell>
          <cell r="D181" t="str">
            <v>m2</v>
          </cell>
        </row>
        <row r="182">
          <cell r="B182" t="str">
            <v>ME-17.69</v>
          </cell>
          <cell r="C182" t="str">
            <v>SUMINISTRO, TRANSPORTE E INSTALACION ESCALERA DE GATO EN TUBERIA AGUA NEGRA 3/4" TIPO COLMENA EN "C" DE 6 PASOS. SUMINISTRO E INSTALACIÒN A TODO COSTO.</v>
          </cell>
          <cell r="D182" t="str">
            <v>und</v>
          </cell>
        </row>
        <row r="183">
          <cell r="B183" t="str">
            <v>ME-17.16</v>
          </cell>
          <cell r="C183" t="str">
            <v>SUMINISTRO, TRANSPORTE E INSTALACION MARCO METALICO PUERTAS E= 12 CM SENCILLO EN LÁMINA COLD ROLLED CAL. 18 PARA PUERTA CON ANCHO 0.76 A 1.10 M. Y ALTURA 2.11 A 2.40 M. ACABADO CON ANTICORROSIVO Y ESMALTE. INCLUYE EL SUMINISTRO DE TODOS LOS ACCESORIOS REQ</v>
          </cell>
          <cell r="D183" t="str">
            <v>und</v>
          </cell>
        </row>
        <row r="184">
          <cell r="B184" t="str">
            <v>ME-17.61</v>
          </cell>
          <cell r="C184" t="str">
            <v>SUMINISTRO, TRANSPORTE E INSTALACION PUERTA CABINAS SANITARIAS SISTEMA CANTILIVER EN ACERO INOXIDABLE CAL. 18.  SEGÚN DETALLE. INCLUYE SUMINISTRO, INSTALACIÓN, PASADOR DE CIERRE.</v>
          </cell>
          <cell r="D184" t="str">
            <v>m2</v>
          </cell>
        </row>
        <row r="185">
          <cell r="B185" t="str">
            <v>ME-17.40</v>
          </cell>
          <cell r="C185" t="str">
            <v xml:space="preserve">SUMINISTRO, TRANSPORTE E INSTALACION PUERTA DOBLE VIDRIO TEMPLADO 10 MM CON ZOCALO EN ALUMINIO CON BISAGRAS DE PISO NEUMATICAS, CON CERRADURAS Y MANIJAS. INCLUYE EL SUMINISTRO DE TODOS LOS ACCESORIOS REQUERIDOS PARA EL CORRECTO MONTAJE. SEGUN DETALLE. </v>
          </cell>
          <cell r="D185" t="str">
            <v>m2</v>
          </cell>
        </row>
        <row r="186">
          <cell r="B186" t="str">
            <v>ME-17.51</v>
          </cell>
          <cell r="C186" t="str">
            <v>SUMINISTRO, TRANSPORTE E INSTALACION PUERTA METALICA LÁMINA COLD ROLLED CAL. 18 TIPO REJILLA CON MARCO SENCILLO ( INCLUYE ANTICORROSIVO + PINTURA ELECTROSTATICA + MARCO COLD ROLLED CAL. 18 CARGADOS EN CONCRETO). INCLUYE EL SUMINISTRO DE TODOS LOS ACCESORI</v>
          </cell>
          <cell r="D186" t="str">
            <v>m2</v>
          </cell>
        </row>
        <row r="187">
          <cell r="B187" t="str">
            <v>ME-17.58</v>
          </cell>
          <cell r="C187" t="str">
            <v>SUMINISTRO, TRANSPORTE E INSTALACION PUERTA METALICA VAIVEN LÁMINA COLD ROLLED CAL.18 PIVOTE (INCLUYE PINTURA ELECTROSTATICA, ANTICORROSIVO Y MARCO COLD ROLLED CAL. 18 CARGADO EN CONCRETO) INCLUYE EL SUMINISTRO DE TODOS LOS ACCESORIOS REQUERIDOS PARA EL C</v>
          </cell>
          <cell r="D187" t="str">
            <v>m2</v>
          </cell>
        </row>
        <row r="188">
          <cell r="B188" t="str">
            <v>ME-17.70-A</v>
          </cell>
          <cell r="C188" t="str">
            <v>SUMINISTRO, TRANSPORTE E INSTALACION PUERTA EN ALUMINIO.</v>
          </cell>
          <cell r="D188" t="str">
            <v>m2</v>
          </cell>
        </row>
        <row r="189">
          <cell r="B189" t="str">
            <v>ME-17.27</v>
          </cell>
          <cell r="C189" t="str">
            <v xml:space="preserve">SUMINISTRO, TRANSPORTE E INSTALACION VENTANA CORREDIZA FIJA EN ALUMINIO  ANODIZADO VIDRIO 4 MM (INCLUYE MARCO EN PERFILERIA  PB 3831 O SIMILAR Y VIDRIO CRISTAL DE 4 MM. ). INCLUYE EL SUMINISTRO DE TODOS LOS ACCESORIOS REQUERIDOS PARA EL CORRECTO MONTAJE, </v>
          </cell>
          <cell r="D189" t="str">
            <v>m2</v>
          </cell>
        </row>
        <row r="190">
          <cell r="B190" t="str">
            <v>ME-17.84</v>
          </cell>
          <cell r="C190" t="str">
            <v>SUMINISTRO, TRANSPORTE E INSTALACION VENTANERIA APOYADA EN PERFILERIA DE ALUMINIO ANODIZADO MATE COLOR BLANCO, VIDRIO TEMPLADO DE 8MM INCOLORO CON UNIONES A TOPE +REJILLA SUPERIOR</v>
          </cell>
          <cell r="D190" t="str">
            <v>m2</v>
          </cell>
        </row>
        <row r="191">
          <cell r="B191" t="str">
            <v>ME-17.89</v>
          </cell>
          <cell r="C191" t="str">
            <v>SUMINISTRO, TRANSPORTE E INSTALACION BARANDA EN TUBERIA GALVANIZADA 2 HILOS DE 2", ENTRE 0,9 Y 1MTS, PARALES VERTICALES CADA 2 MTS, RELLENA DE CONCRETO, INCLUYE WASH PRIMER, PINTURA, ANCLAJES Y RETIRO DE SOBRANTES.</v>
          </cell>
          <cell r="D191" t="str">
            <v>ml</v>
          </cell>
        </row>
        <row r="192">
          <cell r="C192" t="str">
            <v xml:space="preserve">TOTAL CARPINTERIA METALICA </v>
          </cell>
        </row>
        <row r="193">
          <cell r="B193" t="str">
            <v>CE-18</v>
          </cell>
          <cell r="C193" t="str">
            <v>CERRAJERIA</v>
          </cell>
        </row>
        <row r="194">
          <cell r="B194" t="str">
            <v>CE-18.9</v>
          </cell>
          <cell r="C194" t="str">
            <v xml:space="preserve">SUMINISTRO, TRANSPORTE E INSTALACION BARRA ANTIPANICO HORIZONTAL SOLO SALIDA - TIPO AZBE O SIMILAR REF. B0950. CON MANILLA Y CILINDRO EXTERIOR PARA BARRA ANTIPANICO HORIZONTAL - TIPO AZBE REF. 9510M.O SIMILAR   </v>
          </cell>
          <cell r="D194" t="str">
            <v>und</v>
          </cell>
        </row>
        <row r="195">
          <cell r="B195" t="str">
            <v>CE-18.2</v>
          </cell>
          <cell r="C195" t="str">
            <v xml:space="preserve">SUMINISTRO, TRANSPORTE E INSTALACION CERRADURA BELL WOOD POMO MADERA - ALCOBA U OFICINA  REF. A50WS TIPO SCHALAGE O SIMILAR.. ACABADO SEGÚN DISEÑO. </v>
          </cell>
          <cell r="D195" t="str">
            <v>und</v>
          </cell>
        </row>
        <row r="196">
          <cell r="B196" t="str">
            <v>CE-18.1</v>
          </cell>
          <cell r="C196" t="str">
            <v xml:space="preserve">SUMINISTRO, TRANSPORTE E INSTALACION CERRADURA BELL WOOD POMO MADERA - BAÑO  REF. A40S TIPO SCHALAGE O SIMILAR. ACABADO SEGÚN DISEÑO.  </v>
          </cell>
          <cell r="D196" t="str">
            <v>und</v>
          </cell>
        </row>
        <row r="197">
          <cell r="B197" t="str">
            <v>CE-18.7</v>
          </cell>
          <cell r="C197" t="str">
            <v xml:space="preserve">SUMINISTRO, TRANSPORTE E INSTALACION CERRADURA CERROJO DOBLE LLAVE - REF. B362PX TIPO SCHALAGE O SIMILAR. ACABADO SEGÚN DISEÑO.  </v>
          </cell>
          <cell r="D197" t="str">
            <v>und</v>
          </cell>
        </row>
        <row r="198">
          <cell r="B198" t="str">
            <v>CE-18.10</v>
          </cell>
          <cell r="C198" t="str">
            <v xml:space="preserve">SUMINISTRO, TRANSPORTE E INSTALACION CERRADURA ENTRADA PRINCIPAL - REF. H387 . TIPO SCHLAGE O SIMILAR. ACABADO SEGÚN DISEÑO.   </v>
          </cell>
          <cell r="D198" t="str">
            <v>und</v>
          </cell>
        </row>
        <row r="199">
          <cell r="C199" t="str">
            <v>Total  CERRAJERÍA</v>
          </cell>
        </row>
        <row r="200">
          <cell r="B200" t="str">
            <v>PI-19</v>
          </cell>
          <cell r="C200" t="str">
            <v>PINTURA</v>
          </cell>
        </row>
        <row r="201">
          <cell r="B201" t="str">
            <v>PI-19.1</v>
          </cell>
          <cell r="C201" t="str">
            <v>SUMINISTRO, TRANSPORTE E INSTALACION ESTUCO Y VINILO 3 MANOS SOBRE MURO INTERIOR (INCLUYE ESTUCO, 1 MANO EN PINTURA TIPO 2  Y DOS MANOS EN PINTURA TIPO 1, FILOS Y DILATACIONES). COLOR SEGÚN DISEÑO POR M2</v>
          </cell>
          <cell r="D201" t="str">
            <v>m2</v>
          </cell>
        </row>
        <row r="202">
          <cell r="C202" t="str">
            <v>Total  PINTURA</v>
          </cell>
        </row>
        <row r="203">
          <cell r="B203" t="str">
            <v>EE-20</v>
          </cell>
          <cell r="C203" t="str">
            <v>EQUIPOS ESPECIALES</v>
          </cell>
        </row>
        <row r="204">
          <cell r="B204" t="str">
            <v>EE-20.1</v>
          </cell>
          <cell r="C204" t="str">
            <v>SUMINISTRO, TRANSPORTE E INSTALACIÓN DE ASCENSOR TIPO PASAJEROS, PARA 8 PERSONAS O 630 KILOGRAMOS, 3 PARADAS MAQUINA LATERAL 1.10 * 1.40 * 2.43; RECORRIDO 7.53m, A TODO COSTO</v>
          </cell>
          <cell r="D204" t="str">
            <v>und</v>
          </cell>
        </row>
        <row r="205">
          <cell r="C205" t="str">
            <v xml:space="preserve">Total  EQUIPOS ESPECIALES </v>
          </cell>
        </row>
        <row r="206">
          <cell r="B206" t="str">
            <v>OE-21</v>
          </cell>
          <cell r="C206" t="str">
            <v>OBRAS EXTERIORES</v>
          </cell>
        </row>
        <row r="207">
          <cell r="B207" t="str">
            <v>OE-21.3</v>
          </cell>
          <cell r="C207" t="str">
            <v>SUMINISTRO, TRANSPORTE E INSTALACION ANDEN CONCRETO 3000 PSI  REFORZADO  E= 0.10M.  ACABADO: ADOQUIN DE 24 X 6 X 8 CM. Y PIEZA ESPECIAL EN L DE 26 X 6 CM. + ESCOBIADO.</v>
          </cell>
          <cell r="D207" t="str">
            <v>m2</v>
          </cell>
        </row>
        <row r="208">
          <cell r="B208" t="str">
            <v>OE-21.34</v>
          </cell>
          <cell r="C208" t="str">
            <v>SUMINISTRO, TRANSPORTE E INSTALACION ESCALAS CONCRETO 3000 PSI E= 0.10M.  SOBRE TIERRA ACABADO ESCOBIADO</v>
          </cell>
          <cell r="D208" t="str">
            <v>m2</v>
          </cell>
        </row>
        <row r="209">
          <cell r="B209" t="str">
            <v>OE-21.38</v>
          </cell>
          <cell r="C209" t="str">
            <v>CORTE MECANIZADO DE ANDEN EN CONCRETO 0.03 M</v>
          </cell>
          <cell r="D209" t="str">
            <v>ml</v>
          </cell>
        </row>
        <row r="210">
          <cell r="B210" t="str">
            <v>ADI-33.122</v>
          </cell>
          <cell r="C210" t="str">
            <v>SUMINISTRO, TRANSPORTE E INSTALACION ANDEN Y RAMPA PEATONAL CONCRETO PRODUCIDO EN OBRA 3000 PSI ACABADO:  ESCOBIADO</v>
          </cell>
          <cell r="D210" t="str">
            <v>m3</v>
          </cell>
        </row>
        <row r="211">
          <cell r="B211" t="str">
            <v>ADI-32.17</v>
          </cell>
          <cell r="C211" t="str">
            <v>SUMINISTRO, TRANSPORTE E INSTALACION SARDINEL ANCHO = 20 CM H = ENTRE  15 Y 20 CM  EN CONCRETO 3000 PSI, CHAFLANADO</v>
          </cell>
          <cell r="D211" t="str">
            <v>ml</v>
          </cell>
        </row>
        <row r="212">
          <cell r="C212" t="str">
            <v>Total  OBRAS EXTERIORES</v>
          </cell>
        </row>
        <row r="213">
          <cell r="B213" t="str">
            <v>AG-22</v>
          </cell>
          <cell r="C213" t="str">
            <v>ASEO GENERAL Y LIMPIEZA</v>
          </cell>
        </row>
        <row r="214">
          <cell r="B214" t="str">
            <v>AG-22.1</v>
          </cell>
          <cell r="C214" t="str">
            <v>ASEO GENERAL</v>
          </cell>
          <cell r="D214" t="str">
            <v>m2</v>
          </cell>
        </row>
        <row r="215">
          <cell r="C215" t="str">
            <v>Total  ASEO GENERAL Y LIMPIEZA</v>
          </cell>
        </row>
        <row r="216">
          <cell r="B216" t="str">
            <v>AL-24</v>
          </cell>
          <cell r="C216" t="str">
            <v>ALCALTARILLADO</v>
          </cell>
        </row>
        <row r="217">
          <cell r="B217" t="str">
            <v>AL-24.2</v>
          </cell>
          <cell r="C217" t="str">
            <v xml:space="preserve">SUMINISTRO, TRANSPORTE E INSTALACION TUBERÍA PVC CORRUGADA 160 M.M. (6") PARA ALCANTARILLADO                                        </v>
          </cell>
          <cell r="D217" t="str">
            <v>ml</v>
          </cell>
        </row>
        <row r="218">
          <cell r="B218" t="str">
            <v>AL-24.100</v>
          </cell>
          <cell r="C218" t="str">
            <v xml:space="preserve">SUMINISTRO, TRANSPORTE E INSTALACION CAJA DE INSPECCIÓN TIPO II (0,80X0,80 M) EN CONCRETO CLASE II                                                                                                                      </v>
          </cell>
          <cell r="D218" t="str">
            <v>ml</v>
          </cell>
        </row>
        <row r="219">
          <cell r="B219" t="str">
            <v>AL-24.106</v>
          </cell>
          <cell r="C219" t="str">
            <v xml:space="preserve">SUMINISTRO, TRANSPORTE E INSTALACION TAPA P/CAJA DE INSPECCIÓN TIPO II (0,9X0,9X0,1 M) CONCRETO CLASE II                                       </v>
          </cell>
          <cell r="D219" t="str">
            <v>und</v>
          </cell>
        </row>
        <row r="220">
          <cell r="B220" t="str">
            <v>AL-24.120</v>
          </cell>
          <cell r="C220" t="str">
            <v xml:space="preserve">SUMINISTRO, TRANSPORTE E INSTALACION EMPALME A CÁMARAS DE INSPECCIÓN CONCRETO CLASE II                                       </v>
          </cell>
          <cell r="D220" t="str">
            <v>und</v>
          </cell>
        </row>
        <row r="221">
          <cell r="C221" t="str">
            <v>Total  ALCANTARILLADO</v>
          </cell>
        </row>
        <row r="222">
          <cell r="B222" t="str">
            <v>ET-27</v>
          </cell>
          <cell r="C222" t="str">
            <v>ESTABILIDAD DE TALUDES</v>
          </cell>
        </row>
        <row r="223">
          <cell r="B223" t="str">
            <v>ET-27.1</v>
          </cell>
          <cell r="C223" t="str">
            <v>SUMINISTRO, TRANSPORTE E INSTALACION MUROS Y PANTALLAS DE CONTENCION CONCRETO REFORZADO de 3000 PSI  .</v>
          </cell>
          <cell r="D223" t="str">
            <v>m3</v>
          </cell>
        </row>
        <row r="224">
          <cell r="B224" t="str">
            <v>ADI-33.126</v>
          </cell>
          <cell r="C224" t="str">
            <v>SUMINISTRO, TRANSPORTE E INSTALACION PERFORACION PARA ANCLAJE EN TIERRA CON EQUIPO MANUAL LONGITUD &lt; DE 10 METROS, Tuberia 2"-4"</v>
          </cell>
          <cell r="D224" t="str">
            <v>ml</v>
          </cell>
        </row>
        <row r="225">
          <cell r="B225" t="str">
            <v>ET-27.6</v>
          </cell>
          <cell r="C225" t="str">
            <v>SUMINISTRO, TRANSPORTE E INSTALACION INYECCION MORTERO 1:2 PARA ANCLAJE PANTALLA PASIVA</v>
          </cell>
          <cell r="D225" t="str">
            <v>ml</v>
          </cell>
        </row>
        <row r="226">
          <cell r="B226" t="str">
            <v>C-2.19-A</v>
          </cell>
          <cell r="C226" t="str">
            <v>SUMINISTRO, TRANSPORTE E INSTALACION PILOTES EN CONCRETO 4500 PSI D= 0.40 m</v>
          </cell>
          <cell r="D226" t="str">
            <v>m3</v>
          </cell>
        </row>
        <row r="227">
          <cell r="B227" t="str">
            <v>ET-27.19</v>
          </cell>
          <cell r="C227" t="str">
            <v>SUMINISTRO, TRANSPORTE E INSTALACION TUBERIA Ø 3" ALL PERFORADA PARA DRENES</v>
          </cell>
          <cell r="D227" t="str">
            <v>ml</v>
          </cell>
        </row>
        <row r="228">
          <cell r="B228" t="str">
            <v>ET-27.22</v>
          </cell>
          <cell r="C228" t="str">
            <v>SUMINISTRO, TRANSPORTE E INSTALACION PERFORACION PARA DREN HORIZONTAL EN TIERRA CON EQUIPO MECANICO</v>
          </cell>
          <cell r="D228" t="str">
            <v>ml</v>
          </cell>
        </row>
        <row r="229">
          <cell r="B229" t="str">
            <v>ADI-33.98</v>
          </cell>
          <cell r="C229" t="str">
            <v>SUMINISTRO, TRANSPORTE E INSTALACION FILTRO DRENAJE (0.30 x 1,7 m) Tubo Drenaje Corrugado de 4" con filtro. Incluye relleno piedra filtro, Geotextil NT 3000</v>
          </cell>
          <cell r="D229" t="str">
            <v>ml</v>
          </cell>
        </row>
        <row r="230">
          <cell r="C230" t="str">
            <v>Total  ESTABILIDAD DE TALUDES</v>
          </cell>
        </row>
      </sheetData>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TORIA"/>
      <sheetName val="CANTIDADES ALL"/>
      <sheetName val="GLADYS"/>
      <sheetName val="A.I.U"/>
      <sheetName val="Hoja2"/>
      <sheetName val="Hoja4"/>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s>
    <sheetDataSet>
      <sheetData sheetId="0">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
      <sheetName val="MATERIALES"/>
      <sheetName val="CONCRETO 3000"/>
      <sheetName val="HIERRO "/>
      <sheetName val="FORMALETA"/>
      <sheetName val="EXCAVACION 1MTS"/>
      <sheetName val="RELLENO DE BRECHAS"/>
      <sheetName val="TUBERIA 3&quot;"/>
      <sheetName val="TUBERÍA 2&quot;"/>
      <sheetName val="UNION 3&quot;"/>
      <sheetName val="UNION 2&quot;"/>
      <sheetName val="BUJE 3X2"/>
      <sheetName val="TEE 4X4X3"/>
      <sheetName val="TEE 3&quot;"/>
      <sheetName val="TEE 2&quot;"/>
      <sheetName val="CODO 3&quot; 90º"/>
      <sheetName val="CODO 2&quot; 90º"/>
      <sheetName val="CRUZ 3X2"/>
      <sheetName val="CRUZ 3X3"/>
      <sheetName val="CRUZ 2X2"/>
      <sheetName val="VALVULA CONTROL 3&quot;"/>
      <sheetName val="VALVULA CONTROL 2&quot;"/>
      <sheetName val="HIDRANTE 3&quot;"/>
      <sheetName val="UNION DE 4&quot;"/>
      <sheetName val="INSTALACION TUB. 2&quot; - 3&quot;"/>
      <sheetName val="CAJILLAS VALVULA ,6X,6"/>
      <sheetName val="TUBERIA 0,5&quot;"/>
      <sheetName val="COLLAR 3&quot;X0,5&quot;"/>
      <sheetName val="COLLAR 2&quot;X0,5&quot;"/>
      <sheetName val="ADAPTADOR MACHO"/>
      <sheetName val="ADAPTADOR HEMBRA"/>
      <sheetName val="VALVULA DE BOLA 0,5"/>
      <sheetName val="MICROMEDIDOR"/>
      <sheetName val="CAJILLA CEMENTO AC"/>
      <sheetName val="TAPA HF CAJILLA"/>
      <sheetName val="CODO HG 0,5"/>
      <sheetName val="UNION HG 0,5"/>
      <sheetName val="BRECHA Y TAPADA"/>
      <sheetName val="INSTALCION 0,5"/>
      <sheetName val="INSTALCION DOMICILIARIA"/>
      <sheetName val="CUADRO RESUMEN2"/>
    </sheetNames>
    <sheetDataSet>
      <sheetData sheetId="0" refreshError="1"/>
      <sheetData sheetId="1">
        <row r="1">
          <cell r="A1" t="str">
            <v>Referencia</v>
          </cell>
        </row>
        <row r="4">
          <cell r="H4">
            <v>0.1</v>
          </cell>
        </row>
        <row r="5">
          <cell r="H5">
            <v>0.03</v>
          </cell>
        </row>
        <row r="6">
          <cell r="H6">
            <v>7.0000000000000007E-2</v>
          </cell>
        </row>
        <row r="66">
          <cell r="A66">
            <v>1</v>
          </cell>
          <cell r="B66" t="str">
            <v>Cemento Gris</v>
          </cell>
          <cell r="C66" t="str">
            <v>Saco 50 Kg</v>
          </cell>
        </row>
        <row r="67">
          <cell r="A67">
            <v>2</v>
          </cell>
          <cell r="B67" t="str">
            <v>Arena</v>
          </cell>
          <cell r="C67" t="str">
            <v>m3</v>
          </cell>
        </row>
        <row r="68">
          <cell r="A68">
            <v>3</v>
          </cell>
          <cell r="B68" t="str">
            <v>Grava</v>
          </cell>
          <cell r="C68" t="str">
            <v>m3</v>
          </cell>
        </row>
        <row r="69">
          <cell r="A69">
            <v>4</v>
          </cell>
          <cell r="B69" t="str">
            <v xml:space="preserve">Marerial de Recebo </v>
          </cell>
          <cell r="C69" t="str">
            <v>m3</v>
          </cell>
        </row>
        <row r="70">
          <cell r="A70">
            <v>5</v>
          </cell>
          <cell r="B70" t="str">
            <v>Compactadora (rana)</v>
          </cell>
          <cell r="C70" t="str">
            <v>Hr</v>
          </cell>
        </row>
        <row r="71">
          <cell r="A71">
            <v>6</v>
          </cell>
          <cell r="B71" t="str">
            <v>Compactadora (saltarin)</v>
          </cell>
          <cell r="C71" t="str">
            <v>Hr</v>
          </cell>
        </row>
        <row r="72">
          <cell r="A72">
            <v>7</v>
          </cell>
          <cell r="B72" t="str">
            <v>Hierro D = 1/2"</v>
          </cell>
          <cell r="C72" t="str">
            <v>Kg</v>
          </cell>
        </row>
        <row r="73">
          <cell r="A73">
            <v>8</v>
          </cell>
          <cell r="B73" t="str">
            <v>Hierro D = 3/8"</v>
          </cell>
          <cell r="C73" t="str">
            <v>Kg</v>
          </cell>
        </row>
        <row r="74">
          <cell r="A74">
            <v>9</v>
          </cell>
          <cell r="B74" t="str">
            <v>Hierro D = 1/4"</v>
          </cell>
          <cell r="C74" t="str">
            <v>Kg</v>
          </cell>
        </row>
        <row r="75">
          <cell r="A75">
            <v>10</v>
          </cell>
          <cell r="B75" t="str">
            <v>Agua</v>
          </cell>
          <cell r="C75" t="str">
            <v>Lt</v>
          </cell>
        </row>
        <row r="76">
          <cell r="A76">
            <v>11</v>
          </cell>
          <cell r="B76" t="str">
            <v>Piedra Para Ciclopeo</v>
          </cell>
          <cell r="C76" t="str">
            <v>m3</v>
          </cell>
        </row>
        <row r="77">
          <cell r="A77">
            <v>12</v>
          </cell>
          <cell r="B77" t="str">
            <v>Mezcladora</v>
          </cell>
          <cell r="C77" t="str">
            <v>Hr</v>
          </cell>
        </row>
        <row r="78">
          <cell r="A78">
            <v>13</v>
          </cell>
          <cell r="B78" t="str">
            <v>Vibrador</v>
          </cell>
          <cell r="C78" t="str">
            <v>Hr</v>
          </cell>
        </row>
        <row r="79">
          <cell r="A79">
            <v>14</v>
          </cell>
          <cell r="B79" t="str">
            <v>Limpiador de PVC</v>
          </cell>
          <cell r="C79" t="str">
            <v>Unid.</v>
          </cell>
          <cell r="D79">
            <v>49</v>
          </cell>
        </row>
        <row r="80">
          <cell r="A80">
            <v>15</v>
          </cell>
          <cell r="B80" t="str">
            <v>Soldadura de PVC</v>
          </cell>
          <cell r="C80" t="str">
            <v>Unid.</v>
          </cell>
          <cell r="D80">
            <v>7</v>
          </cell>
        </row>
        <row r="81">
          <cell r="A81">
            <v>16</v>
          </cell>
          <cell r="B81" t="str">
            <v>Tubería PVC  RDE 41 de 3" UM</v>
          </cell>
          <cell r="C81" t="str">
            <v>Ml</v>
          </cell>
          <cell r="D81">
            <v>23</v>
          </cell>
        </row>
        <row r="82">
          <cell r="A82">
            <v>17</v>
          </cell>
          <cell r="B82" t="str">
            <v>Tubería PVC  RDE 41 de 2" UM</v>
          </cell>
          <cell r="C82" t="str">
            <v>Ml</v>
          </cell>
          <cell r="D82">
            <v>11</v>
          </cell>
        </row>
        <row r="83">
          <cell r="A83">
            <v>18</v>
          </cell>
          <cell r="B83" t="str">
            <v>Buje PVC de  3" X 2"  US</v>
          </cell>
          <cell r="C83" t="str">
            <v>Unid.</v>
          </cell>
          <cell r="D83">
            <v>37</v>
          </cell>
        </row>
        <row r="84">
          <cell r="A84">
            <v>19</v>
          </cell>
          <cell r="B84" t="str">
            <v>Tabla burra</v>
          </cell>
          <cell r="C84" t="str">
            <v>Unid.</v>
          </cell>
          <cell r="D84">
            <v>16</v>
          </cell>
        </row>
        <row r="85">
          <cell r="A85">
            <v>20</v>
          </cell>
          <cell r="B85" t="str">
            <v>Codo PVC 3" de 90º US</v>
          </cell>
          <cell r="C85" t="str">
            <v>Unid.</v>
          </cell>
          <cell r="D85">
            <v>73</v>
          </cell>
        </row>
        <row r="86">
          <cell r="A86">
            <v>21</v>
          </cell>
          <cell r="B86" t="str">
            <v>Codo PVC 2" de 90º US</v>
          </cell>
          <cell r="C86" t="str">
            <v>Unid.</v>
          </cell>
          <cell r="D86">
            <v>22</v>
          </cell>
        </row>
        <row r="87">
          <cell r="A87">
            <v>22</v>
          </cell>
          <cell r="B87" t="str">
            <v>Puntilla</v>
          </cell>
          <cell r="C87" t="str">
            <v>Lb</v>
          </cell>
          <cell r="D87">
            <v>4</v>
          </cell>
        </row>
        <row r="88">
          <cell r="A88">
            <v>23</v>
          </cell>
          <cell r="B88" t="str">
            <v>Polin</v>
          </cell>
          <cell r="C88" t="str">
            <v>Unid.</v>
          </cell>
          <cell r="D88">
            <v>14</v>
          </cell>
        </row>
        <row r="89">
          <cell r="A89">
            <v>24</v>
          </cell>
          <cell r="B89" t="str">
            <v>Unión de reparación PVC 3" UM</v>
          </cell>
          <cell r="C89" t="str">
            <v>Unid.</v>
          </cell>
          <cell r="D89">
            <v>72</v>
          </cell>
        </row>
        <row r="90">
          <cell r="A90">
            <v>25</v>
          </cell>
          <cell r="B90" t="str">
            <v>Unión de reparación PVC 2" UM</v>
          </cell>
          <cell r="C90" t="str">
            <v>Unid.</v>
          </cell>
          <cell r="D90">
            <v>44</v>
          </cell>
        </row>
        <row r="91">
          <cell r="A91">
            <v>26</v>
          </cell>
          <cell r="B91" t="str">
            <v>Valvula control de 3" sello de bronce</v>
          </cell>
          <cell r="C91" t="str">
            <v>Unid.</v>
          </cell>
          <cell r="D91">
            <v>1360</v>
          </cell>
        </row>
        <row r="92">
          <cell r="A92">
            <v>27</v>
          </cell>
          <cell r="B92" t="str">
            <v>Valvula control de 2" sello de bronce</v>
          </cell>
          <cell r="C92" t="str">
            <v>Unid.</v>
          </cell>
          <cell r="D92">
            <v>1020</v>
          </cell>
        </row>
        <row r="93">
          <cell r="A93">
            <v>28</v>
          </cell>
          <cell r="B93" t="str">
            <v>Hidrante HF tipo Milan de 3"</v>
          </cell>
          <cell r="C93" t="str">
            <v>Unid.</v>
          </cell>
          <cell r="D93">
            <v>4114</v>
          </cell>
        </row>
        <row r="94">
          <cell r="A94">
            <v>29</v>
          </cell>
          <cell r="B94" t="str">
            <v>Tee PVC de 4"x 4"x 3"  UM</v>
          </cell>
          <cell r="C94" t="str">
            <v>Unid.</v>
          </cell>
          <cell r="D94">
            <v>38</v>
          </cell>
        </row>
        <row r="95">
          <cell r="A95">
            <v>30</v>
          </cell>
          <cell r="B95" t="str">
            <v>Tubería PVC RDE 13,5 de 1/2"</v>
          </cell>
          <cell r="C95" t="str">
            <v>Ml</v>
          </cell>
          <cell r="D95">
            <v>5</v>
          </cell>
        </row>
        <row r="96">
          <cell r="A96">
            <v>31</v>
          </cell>
          <cell r="B96" t="str">
            <v>Adaptador macho PVC de 1/2"</v>
          </cell>
          <cell r="C96" t="str">
            <v>Unid.</v>
          </cell>
          <cell r="D96">
            <v>1</v>
          </cell>
        </row>
        <row r="97">
          <cell r="A97">
            <v>32</v>
          </cell>
          <cell r="B97" t="str">
            <v>Adaptador hembra PVC de 1/2"</v>
          </cell>
          <cell r="C97" t="str">
            <v>Unid.</v>
          </cell>
          <cell r="D97">
            <v>1</v>
          </cell>
        </row>
        <row r="98">
          <cell r="A98">
            <v>33</v>
          </cell>
          <cell r="B98" t="str">
            <v>Valvula de bola de 1/2" TP</v>
          </cell>
          <cell r="C98" t="str">
            <v>Unid.</v>
          </cell>
          <cell r="D98">
            <v>16</v>
          </cell>
        </row>
        <row r="99">
          <cell r="A99">
            <v>34</v>
          </cell>
          <cell r="B99" t="str">
            <v>Micromedidor de velocidad de 1/2"</v>
          </cell>
          <cell r="C99" t="str">
            <v>Unid.</v>
          </cell>
          <cell r="D99">
            <v>188</v>
          </cell>
        </row>
        <row r="100">
          <cell r="A100">
            <v>35</v>
          </cell>
          <cell r="B100" t="str">
            <v>Cajilla de cemento para anden</v>
          </cell>
          <cell r="C100" t="str">
            <v>Unid.</v>
          </cell>
          <cell r="D100">
            <v>30</v>
          </cell>
        </row>
        <row r="101">
          <cell r="A101">
            <v>36</v>
          </cell>
          <cell r="B101" t="str">
            <v xml:space="preserve">Tapa HF para cajilla </v>
          </cell>
          <cell r="C101" t="str">
            <v>Unid.</v>
          </cell>
          <cell r="D101">
            <v>30</v>
          </cell>
        </row>
        <row r="102">
          <cell r="A102">
            <v>37</v>
          </cell>
          <cell r="B102" t="str">
            <v>Tee PVC de 3"  US</v>
          </cell>
          <cell r="C102" t="str">
            <v>Unid.</v>
          </cell>
          <cell r="D102">
            <v>38</v>
          </cell>
        </row>
        <row r="103">
          <cell r="A103">
            <v>38</v>
          </cell>
          <cell r="B103" t="str">
            <v>Tee PVC de 2"  US</v>
          </cell>
          <cell r="C103" t="str">
            <v>Unid.</v>
          </cell>
          <cell r="D103">
            <v>38</v>
          </cell>
        </row>
        <row r="104">
          <cell r="A104">
            <v>39</v>
          </cell>
          <cell r="B104" t="str">
            <v>Codo HG de 1/2" X 90</v>
          </cell>
          <cell r="C104" t="str">
            <v>Unid.</v>
          </cell>
          <cell r="D104">
            <v>1</v>
          </cell>
        </row>
        <row r="105">
          <cell r="A105">
            <v>40</v>
          </cell>
          <cell r="B105" t="str">
            <v>Unión HG de 1/2"</v>
          </cell>
          <cell r="C105" t="str">
            <v>Unid.</v>
          </cell>
          <cell r="D105">
            <v>1</v>
          </cell>
        </row>
        <row r="106">
          <cell r="A106">
            <v>41</v>
          </cell>
          <cell r="B106" t="str">
            <v>Llave terminal metalica de 1/2" TP</v>
          </cell>
          <cell r="C106" t="str">
            <v>Unid.</v>
          </cell>
          <cell r="D106">
            <v>31</v>
          </cell>
        </row>
        <row r="107">
          <cell r="A107">
            <v>42</v>
          </cell>
          <cell r="B107" t="str">
            <v>Collar derivador de PVC 3" X 1/2"</v>
          </cell>
          <cell r="C107" t="str">
            <v>Unid.</v>
          </cell>
          <cell r="D107">
            <v>28</v>
          </cell>
        </row>
        <row r="108">
          <cell r="A108">
            <v>43</v>
          </cell>
          <cell r="B108" t="str">
            <v>Collar derivador de PVC 2" X 1/2"</v>
          </cell>
          <cell r="C108" t="str">
            <v>Unid.</v>
          </cell>
          <cell r="D108">
            <v>14</v>
          </cell>
        </row>
        <row r="109">
          <cell r="A109">
            <v>44</v>
          </cell>
          <cell r="B109" t="str">
            <v>Cruz H.F de 3"x 2"</v>
          </cell>
          <cell r="C109" t="str">
            <v>Unid.</v>
          </cell>
          <cell r="D109">
            <v>282</v>
          </cell>
        </row>
        <row r="110">
          <cell r="A110">
            <v>45</v>
          </cell>
          <cell r="B110" t="str">
            <v>Cruz H.F de 3"x 3"</v>
          </cell>
          <cell r="C110" t="str">
            <v>Unid.</v>
          </cell>
          <cell r="D110">
            <v>343</v>
          </cell>
        </row>
        <row r="111">
          <cell r="A111">
            <v>46</v>
          </cell>
          <cell r="B111" t="str">
            <v>Cruz H.F de 2"x 2"</v>
          </cell>
          <cell r="C111" t="str">
            <v>Unid.</v>
          </cell>
          <cell r="D111">
            <v>194</v>
          </cell>
        </row>
        <row r="112">
          <cell r="A112">
            <v>47</v>
          </cell>
          <cell r="B112" t="str">
            <v>Unión de reparación PVC 4" UM</v>
          </cell>
          <cell r="C112" t="str">
            <v>Unid.</v>
          </cell>
          <cell r="D112">
            <v>111</v>
          </cell>
        </row>
        <row r="113">
          <cell r="A113">
            <v>48</v>
          </cell>
        </row>
        <row r="114">
          <cell r="A114">
            <v>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LOCALIZACION"/>
      <sheetName val="CTO BOCA 300 PSI"/>
      <sheetName val="CTO CICLOP "/>
      <sheetName val="AC 3 D 8&quot;"/>
      <sheetName val="AC 1 D 2"/>
      <sheetName val="AC 5 D 8"/>
      <sheetName val="REJILLA"/>
      <sheetName val="PVC BOC 4&quot; "/>
      <sheetName val="ADAPTADOR 4&quot;"/>
      <sheetName val="VAL CORT 4"/>
      <sheetName val="UN ION 4&quot;"/>
      <sheetName val="SUMINISTRO TUB 4"/>
      <sheetName val="INSTALACION TUB 4&quot;"/>
      <sheetName val="INST TUB 3&quot;"/>
      <sheetName val="INST TUB 2 1,2 - 2&quot;"/>
      <sheetName val="INST TUB 1 1,2&quot; - 1 1,4&quot;"/>
      <sheetName val="INST TUB 1&quot; - 3,4&quot;"/>
      <sheetName val="INST TUB 1,2&quot;"/>
      <sheetName val="localizacion des"/>
      <sheetName val="CTO DESAR"/>
      <sheetName val="CTO 2000PSI SOLADO"/>
      <sheetName val="PTE IMP Y ESMALT"/>
    </sheetNames>
    <sheetDataSet>
      <sheetData sheetId="0" refreshError="1">
        <row r="1">
          <cell r="A1" t="str">
            <v>REFERENCIA</v>
          </cell>
          <cell r="I1" t="str">
            <v>REFERENCIA</v>
          </cell>
          <cell r="J1" t="str">
            <v>DESCRIPCION</v>
          </cell>
          <cell r="K1" t="str">
            <v>UND</v>
          </cell>
          <cell r="L1" t="str">
            <v>VR/ UNIT</v>
          </cell>
        </row>
        <row r="2">
          <cell r="I2">
            <v>1</v>
          </cell>
          <cell r="J2" t="str">
            <v>MORTERO 1:4</v>
          </cell>
          <cell r="K2" t="str">
            <v>M3</v>
          </cell>
          <cell r="L2">
            <v>279503</v>
          </cell>
        </row>
        <row r="3">
          <cell r="I3">
            <v>2</v>
          </cell>
          <cell r="J3" t="str">
            <v xml:space="preserve">CONSTRUCCION DE BOCATOMA EN CON CONCRETO 3000 PSI A TODO COSTO. </v>
          </cell>
          <cell r="K3" t="str">
            <v>M3</v>
          </cell>
          <cell r="L3">
            <v>490001</v>
          </cell>
        </row>
        <row r="4">
          <cell r="I4">
            <v>3</v>
          </cell>
          <cell r="J4" t="str">
            <v>REJILLA DE .80*.40 CON BARROTES DE 5/8" LISAS, SEPARADAS CADA 10 mm</v>
          </cell>
          <cell r="K4" t="str">
            <v>UN</v>
          </cell>
          <cell r="L4">
            <v>250000</v>
          </cell>
        </row>
        <row r="5">
          <cell r="F5" t="str">
            <v>OFICIAL</v>
          </cell>
          <cell r="G5">
            <v>15000</v>
          </cell>
          <cell r="I5">
            <v>4</v>
          </cell>
          <cell r="J5" t="str">
            <v>PAÑETE IMPERMEABILIZADO Y ESMALTADO</v>
          </cell>
          <cell r="K5" t="str">
            <v>M2</v>
          </cell>
          <cell r="L5">
            <v>20000</v>
          </cell>
        </row>
        <row r="6">
          <cell r="F6" t="str">
            <v>AYUDANTE</v>
          </cell>
          <cell r="G6">
            <v>10000</v>
          </cell>
          <cell r="I6">
            <v>5</v>
          </cell>
          <cell r="J6" t="str">
            <v>FORMALETA</v>
          </cell>
          <cell r="K6" t="str">
            <v>M3</v>
          </cell>
          <cell r="L6">
            <v>36695</v>
          </cell>
        </row>
        <row r="7">
          <cell r="G7">
            <v>0</v>
          </cell>
          <cell r="I7">
            <v>6</v>
          </cell>
          <cell r="J7" t="str">
            <v>EXCAVACION</v>
          </cell>
          <cell r="K7" t="str">
            <v>M3</v>
          </cell>
          <cell r="L7">
            <v>12950</v>
          </cell>
        </row>
        <row r="8">
          <cell r="G8">
            <v>0.05</v>
          </cell>
          <cell r="I8">
            <v>7</v>
          </cell>
        </row>
        <row r="9">
          <cell r="G9">
            <v>0.05</v>
          </cell>
          <cell r="I9">
            <v>8</v>
          </cell>
        </row>
        <row r="10">
          <cell r="G10">
            <v>0.85</v>
          </cell>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row r="33">
          <cell r="I33">
            <v>32</v>
          </cell>
        </row>
        <row r="34">
          <cell r="I34">
            <v>33</v>
          </cell>
        </row>
        <row r="35">
          <cell r="I35">
            <v>34</v>
          </cell>
        </row>
        <row r="36">
          <cell r="I36">
            <v>35</v>
          </cell>
        </row>
        <row r="37">
          <cell r="I37">
            <v>36</v>
          </cell>
        </row>
        <row r="38">
          <cell r="I38">
            <v>37</v>
          </cell>
        </row>
        <row r="39">
          <cell r="I39">
            <v>38</v>
          </cell>
        </row>
        <row r="40">
          <cell r="I40">
            <v>39</v>
          </cell>
        </row>
        <row r="41">
          <cell r="I41">
            <v>40</v>
          </cell>
        </row>
        <row r="42">
          <cell r="I42">
            <v>41</v>
          </cell>
        </row>
        <row r="43">
          <cell r="I43">
            <v>42</v>
          </cell>
        </row>
        <row r="44">
          <cell r="I44">
            <v>43</v>
          </cell>
        </row>
        <row r="45">
          <cell r="I45">
            <v>44</v>
          </cell>
        </row>
        <row r="46">
          <cell r="I46">
            <v>45</v>
          </cell>
        </row>
        <row r="47">
          <cell r="I47">
            <v>46</v>
          </cell>
        </row>
        <row r="48">
          <cell r="I48">
            <v>47</v>
          </cell>
        </row>
        <row r="49">
          <cell r="I49">
            <v>48</v>
          </cell>
        </row>
        <row r="50">
          <cell r="I50">
            <v>49</v>
          </cell>
        </row>
        <row r="51">
          <cell r="I51">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t="str">
            <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t="str">
            <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t="str">
            <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t="str">
            <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t="str">
            <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t="str">
            <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t="str">
            <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t="str">
            <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108"/>
  <sheetViews>
    <sheetView tabSelected="1" view="pageBreakPreview" zoomScale="60" zoomScaleNormal="55" workbookViewId="0">
      <selection activeCell="J76" sqref="J1:J1048576"/>
    </sheetView>
  </sheetViews>
  <sheetFormatPr baseColWidth="10" defaultColWidth="11.42578125" defaultRowHeight="15.75" x14ac:dyDescent="0.25"/>
  <cols>
    <col min="1" max="1" width="10.42578125" style="2" customWidth="1"/>
    <col min="2" max="2" width="88.42578125" style="1" customWidth="1"/>
    <col min="3" max="3" width="22.42578125" style="1" bestFit="1" customWidth="1"/>
    <col min="4" max="4" width="11.42578125" style="1" bestFit="1" customWidth="1"/>
    <col min="5" max="5" width="17.7109375" style="1" customWidth="1"/>
    <col min="6" max="6" width="19.140625" style="1" customWidth="1"/>
    <col min="7" max="7" width="21.42578125" style="1" customWidth="1"/>
    <col min="8" max="8" width="26.7109375" style="1" customWidth="1"/>
    <col min="9" max="9" width="16.28515625" style="1" customWidth="1"/>
    <col min="10" max="10" width="22.28515625" style="1" bestFit="1" customWidth="1"/>
    <col min="11" max="11" width="19.28515625" style="1" customWidth="1"/>
    <col min="12" max="12" width="7" style="1" customWidth="1"/>
    <col min="13" max="13" width="6.85546875" style="1" customWidth="1"/>
    <col min="14" max="14" width="12.140625" style="1" bestFit="1" customWidth="1"/>
    <col min="15" max="16384" width="11.42578125" style="1"/>
  </cols>
  <sheetData>
    <row r="1" spans="1:11" ht="16.5" thickBot="1" x14ac:dyDescent="0.3">
      <c r="A1" s="108"/>
      <c r="B1" s="107"/>
      <c r="C1" s="107"/>
      <c r="D1" s="107"/>
      <c r="E1" s="107"/>
      <c r="F1" s="107"/>
      <c r="G1" s="107"/>
      <c r="H1" s="107"/>
      <c r="I1" s="107"/>
    </row>
    <row r="2" spans="1:11" ht="27" customHeight="1" x14ac:dyDescent="0.25">
      <c r="A2" s="108" t="s">
        <v>101</v>
      </c>
      <c r="B2" s="107"/>
      <c r="C2" s="107"/>
      <c r="D2" s="107"/>
      <c r="E2" s="107"/>
      <c r="F2" s="107"/>
      <c r="G2" s="107"/>
      <c r="H2" s="107"/>
      <c r="I2" s="107"/>
    </row>
    <row r="3" spans="1:11" ht="34.5" customHeight="1" thickBot="1" x14ac:dyDescent="0.3">
      <c r="A3" s="106" t="s">
        <v>100</v>
      </c>
      <c r="B3" s="105"/>
      <c r="C3" s="105"/>
      <c r="D3" s="105"/>
      <c r="E3" s="105"/>
      <c r="F3" s="105"/>
      <c r="G3" s="105"/>
      <c r="H3" s="105"/>
      <c r="I3" s="105"/>
    </row>
    <row r="4" spans="1:11" x14ac:dyDescent="0.25">
      <c r="A4" s="104" t="s">
        <v>99</v>
      </c>
      <c r="B4" s="103"/>
      <c r="C4" s="102"/>
      <c r="D4" s="102"/>
      <c r="E4" s="102"/>
      <c r="F4" s="102"/>
      <c r="G4" s="102"/>
      <c r="H4" s="102"/>
      <c r="I4" s="102"/>
    </row>
    <row r="5" spans="1:11" x14ac:dyDescent="0.25">
      <c r="A5" s="101" t="s">
        <v>98</v>
      </c>
      <c r="B5" s="100"/>
      <c r="C5" s="99"/>
      <c r="D5" s="99"/>
      <c r="E5" s="99"/>
      <c r="F5" s="99"/>
      <c r="G5" s="99"/>
      <c r="H5" s="99"/>
      <c r="I5" s="99"/>
    </row>
    <row r="6" spans="1:11" ht="16.5" thickBot="1" x14ac:dyDescent="0.3">
      <c r="A6" s="98" t="s">
        <v>97</v>
      </c>
      <c r="B6" s="97"/>
      <c r="C6" s="96"/>
      <c r="D6" s="96"/>
      <c r="E6" s="96"/>
      <c r="F6" s="96"/>
      <c r="G6" s="96"/>
      <c r="H6" s="96"/>
      <c r="I6" s="96"/>
    </row>
    <row r="7" spans="1:11" s="23" customFormat="1" ht="15.75" customHeight="1" x14ac:dyDescent="0.2">
      <c r="A7" s="95" t="s">
        <v>96</v>
      </c>
      <c r="B7" s="94"/>
      <c r="C7" s="94"/>
      <c r="D7" s="94"/>
      <c r="E7" s="94"/>
      <c r="F7" s="94"/>
      <c r="G7" s="94"/>
      <c r="H7" s="94"/>
      <c r="I7" s="93"/>
    </row>
    <row r="8" spans="1:11" s="23" customFormat="1" ht="60.75" customHeight="1" x14ac:dyDescent="0.2">
      <c r="A8" s="73" t="s">
        <v>95</v>
      </c>
      <c r="B8" s="92" t="s">
        <v>94</v>
      </c>
      <c r="C8" s="90" t="s">
        <v>93</v>
      </c>
      <c r="D8" s="90" t="s">
        <v>92</v>
      </c>
      <c r="E8" s="91" t="s">
        <v>91</v>
      </c>
      <c r="F8" s="91" t="s">
        <v>90</v>
      </c>
      <c r="G8" s="91" t="s">
        <v>89</v>
      </c>
      <c r="H8" s="90" t="s">
        <v>88</v>
      </c>
      <c r="I8" s="89" t="s">
        <v>87</v>
      </c>
    </row>
    <row r="9" spans="1:11" s="23" customFormat="1" ht="18" x14ac:dyDescent="0.2">
      <c r="A9" s="58"/>
      <c r="B9" s="77" t="s">
        <v>86</v>
      </c>
      <c r="C9" s="56"/>
      <c r="D9" s="55"/>
      <c r="E9" s="53"/>
      <c r="F9" s="53"/>
      <c r="G9" s="53"/>
      <c r="H9" s="54"/>
      <c r="I9" s="81"/>
    </row>
    <row r="10" spans="1:11" s="23" customFormat="1" ht="31.5" customHeight="1" x14ac:dyDescent="0.2">
      <c r="A10" s="73">
        <v>1</v>
      </c>
      <c r="B10" s="88" t="s">
        <v>85</v>
      </c>
      <c r="C10" s="86"/>
      <c r="D10" s="86"/>
      <c r="E10" s="87"/>
      <c r="F10" s="87"/>
      <c r="G10" s="87"/>
      <c r="H10" s="86"/>
      <c r="I10" s="85"/>
    </row>
    <row r="11" spans="1:11" s="23" customFormat="1" ht="18" x14ac:dyDescent="0.2">
      <c r="A11" s="67" t="s">
        <v>84</v>
      </c>
      <c r="B11" s="65" t="str">
        <f>+VLOOKUP(A11,'[1]APU-HE'!$B:$J,2,0)</f>
        <v>Localización y replanteo (Incluye: topografía y plano record)</v>
      </c>
      <c r="C11" s="64" t="str">
        <f>+VLOOKUP(A11,'[1]APU-HE'!$B:$J,3,0)</f>
        <v>m2</v>
      </c>
      <c r="D11" s="63">
        <f>+[1]Cantidades!D15</f>
        <v>43</v>
      </c>
      <c r="E11" s="62">
        <f>+VLOOKUP(A11,'[1]APU-HE'!$B:$J,6,0)++VLOOKUP(A11,'[1]APU-HE'!$B:$J,8,0)+VLOOKUP(A11,'[1]APU-HE'!$B:$J,9,0)</f>
        <v>19153</v>
      </c>
      <c r="F11" s="62">
        <f>+VLOOKUP(A11,'[1]APU-HE'!$B:$J,7,0)</f>
        <v>0</v>
      </c>
      <c r="G11" s="61">
        <f>+VLOOKUP(A11,'[1]APU-HE'!$B:$J,4,0)</f>
        <v>19153</v>
      </c>
      <c r="H11" s="60">
        <f>ROUND(D11*G11,0)</f>
        <v>823579</v>
      </c>
      <c r="I11" s="59">
        <f>+H11/$H$89</f>
        <v>2.8455399329264672E-3</v>
      </c>
      <c r="K11" s="45"/>
    </row>
    <row r="12" spans="1:11" s="23" customFormat="1" ht="18" x14ac:dyDescent="0.2">
      <c r="A12" s="67" t="s">
        <v>83</v>
      </c>
      <c r="B12" s="65" t="str">
        <f>+VLOOKUP(A12,'[1]APU-HE'!$B:$J,2,0)</f>
        <v>Rocería y Limpieza (Incluye transporte hasta vehículo de transporte distancia &lt; 80m)</v>
      </c>
      <c r="C12" s="64" t="str">
        <f>+VLOOKUP(A12,'[1]APU-HE'!$B:$J,3,0)</f>
        <v>m2</v>
      </c>
      <c r="D12" s="63">
        <f>+[1]Cantidades!D24</f>
        <v>43</v>
      </c>
      <c r="E12" s="62">
        <f>+VLOOKUP(A12,'[1]APU-HE'!$B:$J,6,0)++VLOOKUP(A12,'[1]APU-HE'!$B:$J,8,0)+VLOOKUP(A12,'[1]APU-HE'!$B:$J,9,0)</f>
        <v>2859</v>
      </c>
      <c r="F12" s="62">
        <f>+VLOOKUP(A12,'[1]APU-HE'!$B:$J,7,0)</f>
        <v>0</v>
      </c>
      <c r="G12" s="61">
        <f>+VLOOKUP(A12,'[1]APU-HE'!$B:$J,4,0)</f>
        <v>2859</v>
      </c>
      <c r="H12" s="60">
        <f>ROUND(D12*G12,0)</f>
        <v>122937</v>
      </c>
      <c r="I12" s="59">
        <f>+H12/$H$89</f>
        <v>4.2475845393602935E-4</v>
      </c>
      <c r="K12" s="45"/>
    </row>
    <row r="13" spans="1:11" s="23" customFormat="1" ht="18" x14ac:dyDescent="0.2">
      <c r="A13" s="84">
        <v>2</v>
      </c>
      <c r="B13" s="72" t="s">
        <v>82</v>
      </c>
      <c r="C13" s="71"/>
      <c r="D13" s="82"/>
      <c r="E13" s="69"/>
      <c r="F13" s="69"/>
      <c r="G13" s="69"/>
      <c r="H13" s="69"/>
      <c r="I13" s="68"/>
      <c r="K13" s="45"/>
    </row>
    <row r="14" spans="1:11" s="23" customFormat="1" ht="18" x14ac:dyDescent="0.2">
      <c r="A14" s="67" t="s">
        <v>81</v>
      </c>
      <c r="B14" s="65" t="str">
        <f>+VLOOKUP(A14,'[1]APU-HE'!$B:$J,2,0)</f>
        <v xml:space="preserve"> Demolición en Concreto Hidráulico, canal de agua mezclada y cámara de diámetro 1.2 </v>
      </c>
      <c r="C14" s="64" t="str">
        <f>+VLOOKUP(A14,'[1]APU-HE'!$B:$J,3,0)</f>
        <v>m3</v>
      </c>
      <c r="D14" s="83">
        <f>+[1]Cantidades!D36</f>
        <v>1.1413899999999999</v>
      </c>
      <c r="E14" s="62">
        <f>+VLOOKUP(A14,'[1]APU-HE'!$B:$J,6,0)++VLOOKUP(A14,'[1]APU-HE'!$B:$J,8,0)+VLOOKUP(A14,'[1]APU-HE'!$B:$J,9,0)</f>
        <v>87931</v>
      </c>
      <c r="F14" s="62">
        <f>+VLOOKUP(A14,'[1]APU-HE'!$B:$J,7,0)</f>
        <v>0</v>
      </c>
      <c r="G14" s="61">
        <f>+VLOOKUP(A14,'[1]APU-HE'!$B:$J,4,0)</f>
        <v>87931</v>
      </c>
      <c r="H14" s="60">
        <f>ROUND(D14*G14,0)</f>
        <v>100364</v>
      </c>
      <c r="I14" s="59">
        <f>+H14/$H$89</f>
        <v>3.4676669733957761E-4</v>
      </c>
      <c r="K14" s="45"/>
    </row>
    <row r="15" spans="1:11" s="23" customFormat="1" ht="18" x14ac:dyDescent="0.2">
      <c r="A15" s="73">
        <v>3</v>
      </c>
      <c r="B15" s="72" t="s">
        <v>80</v>
      </c>
      <c r="C15" s="71"/>
      <c r="D15" s="82"/>
      <c r="E15" s="69"/>
      <c r="F15" s="69"/>
      <c r="G15" s="69"/>
      <c r="H15" s="69"/>
      <c r="I15" s="68"/>
      <c r="K15" s="45"/>
    </row>
    <row r="16" spans="1:11" s="23" customFormat="1" ht="18" x14ac:dyDescent="0.2">
      <c r="A16" s="67" t="s">
        <v>79</v>
      </c>
      <c r="B16" s="65" t="str">
        <f>+VLOOKUP(A16,'[1]APU-HE'!$B:$J,2,0)</f>
        <v xml:space="preserve"> Excavación manual - Material Común  (Para estructuras)</v>
      </c>
      <c r="C16" s="64" t="str">
        <f>+VLOOKUP(A16,'[1]APU-HE'!$B:$J,3,0)</f>
        <v>m3</v>
      </c>
      <c r="D16" s="83">
        <f>+[1]Cantidades!D47</f>
        <v>171.41327999999999</v>
      </c>
      <c r="E16" s="62">
        <f>+VLOOKUP(A16,'[1]APU-HE'!$B:$J,6,0)++VLOOKUP(A16,'[1]APU-HE'!$B:$J,8,0)+VLOOKUP(A16,'[1]APU-HE'!$B:$J,9,0)</f>
        <v>24431</v>
      </c>
      <c r="F16" s="62">
        <f>+VLOOKUP(A16,'[1]APU-HE'!$B:$J,7,0)</f>
        <v>0</v>
      </c>
      <c r="G16" s="61">
        <f>+VLOOKUP(A16,'[1]APU-HE'!$B:$J,4,0)</f>
        <v>24431</v>
      </c>
      <c r="H16" s="60">
        <f>ROUND(D16*G16,0)</f>
        <v>4187798</v>
      </c>
      <c r="I16" s="59">
        <f>+H16/$H$89</f>
        <v>1.446922085195178E-2</v>
      </c>
      <c r="K16" s="45"/>
    </row>
    <row r="17" spans="1:11" s="23" customFormat="1" ht="18" x14ac:dyDescent="0.2">
      <c r="A17" s="67" t="s">
        <v>78</v>
      </c>
      <c r="B17" s="65" t="str">
        <f>+VLOOKUP(A17,'[1]APU-HE'!$B:$J,2,0)</f>
        <v xml:space="preserve"> Excavación manual - Material Común - (Para zanjas de tuberías y cámaras de inspección)</v>
      </c>
      <c r="C17" s="64" t="str">
        <f>+VLOOKUP(A17,'[1]APU-HE'!$B:$J,3,0)</f>
        <v>m3</v>
      </c>
      <c r="D17" s="83">
        <f>+[1]Cantidades!D59</f>
        <v>51.202411963944996</v>
      </c>
      <c r="E17" s="62">
        <f>+VLOOKUP(A17,'[1]APU-HE'!$B:$J,6,0)++VLOOKUP(A17,'[1]APU-HE'!$B:$J,8,0)+VLOOKUP(A17,'[1]APU-HE'!$B:$J,9,0)</f>
        <v>24431</v>
      </c>
      <c r="F17" s="62">
        <f>+VLOOKUP(A17,'[1]APU-HE'!$B:$J,7,0)</f>
        <v>0</v>
      </c>
      <c r="G17" s="61">
        <f>+VLOOKUP(A17,'[1]APU-HE'!$B:$J,4,0)</f>
        <v>24431</v>
      </c>
      <c r="H17" s="60">
        <f>ROUND(D17*G17,0)</f>
        <v>1250926</v>
      </c>
      <c r="I17" s="59">
        <f>+H17/$H$89</f>
        <v>4.3220624689750157E-3</v>
      </c>
      <c r="K17" s="45"/>
    </row>
    <row r="18" spans="1:11" s="23" customFormat="1" ht="18" x14ac:dyDescent="0.2">
      <c r="A18" s="67" t="s">
        <v>77</v>
      </c>
      <c r="B18" s="65" t="str">
        <f>+VLOOKUP(A18,'[1]APU-HE'!$B:$J,2,0)</f>
        <v xml:space="preserve">Excavación en Roca             </v>
      </c>
      <c r="C18" s="64" t="str">
        <f>+VLOOKUP(A18,'[1]APU-HE'!$B:$J,3,0)</f>
        <v>m3</v>
      </c>
      <c r="D18" s="83">
        <f>+[1]Cantidades!D65</f>
        <v>5</v>
      </c>
      <c r="E18" s="62">
        <f>+VLOOKUP(A18,'[1]APU-HE'!$B:$J,6,0)++VLOOKUP(A18,'[1]APU-HE'!$B:$J,8,0)+VLOOKUP(A18,'[1]APU-HE'!$B:$J,9,0)</f>
        <v>46814</v>
      </c>
      <c r="F18" s="62">
        <f>+VLOOKUP(A18,'[1]APU-HE'!$B:$J,7,0)</f>
        <v>0</v>
      </c>
      <c r="G18" s="61">
        <f>+VLOOKUP(A18,'[1]APU-HE'!$B:$J,4,0)</f>
        <v>46814</v>
      </c>
      <c r="H18" s="60">
        <f>ROUND(D18*G18,0)</f>
        <v>234070</v>
      </c>
      <c r="I18" s="59">
        <f>+H18/$H$89</f>
        <v>8.0873302026897027E-4</v>
      </c>
      <c r="K18" s="45"/>
    </row>
    <row r="19" spans="1:11" s="23" customFormat="1" ht="18" x14ac:dyDescent="0.2">
      <c r="A19" s="67" t="s">
        <v>76</v>
      </c>
      <c r="B19" s="65" t="str">
        <f>+VLOOKUP(A19,'[1]APU-HE'!$B:$J,2,0)</f>
        <v>Remoción de derrumbes</v>
      </c>
      <c r="C19" s="64" t="str">
        <f>+VLOOKUP(A19,'[1]APU-HE'!$B:$J,3,0)</f>
        <v>m3</v>
      </c>
      <c r="D19" s="83">
        <f>+[1]Cantidades!D71</f>
        <v>15</v>
      </c>
      <c r="E19" s="62">
        <f>+VLOOKUP(A19,'[1]APU-HE'!$B:$J,6,0)++VLOOKUP(A19,'[1]APU-HE'!$B:$J,8,0)+VLOOKUP(A19,'[1]APU-HE'!$B:$J,9,0)</f>
        <v>25726</v>
      </c>
      <c r="F19" s="62">
        <f>+VLOOKUP(A19,'[1]APU-HE'!$B:$J,7,0)</f>
        <v>0</v>
      </c>
      <c r="G19" s="61">
        <f>+VLOOKUP(A19,'[1]APU-HE'!$B:$J,4,0)</f>
        <v>25726</v>
      </c>
      <c r="H19" s="60">
        <f>ROUND(D19*G19,0)</f>
        <v>385890</v>
      </c>
      <c r="I19" s="59">
        <f>+H19/$H$89</f>
        <v>1.3332848515042206E-3</v>
      </c>
      <c r="K19" s="45"/>
    </row>
    <row r="20" spans="1:11" s="23" customFormat="1" ht="18" x14ac:dyDescent="0.2">
      <c r="A20" s="73">
        <v>4</v>
      </c>
      <c r="B20" s="72" t="s">
        <v>75</v>
      </c>
      <c r="C20" s="71"/>
      <c r="D20" s="82"/>
      <c r="E20" s="69"/>
      <c r="F20" s="69"/>
      <c r="G20" s="69"/>
      <c r="H20" s="69"/>
      <c r="I20" s="68"/>
      <c r="K20" s="45"/>
    </row>
    <row r="21" spans="1:11" s="23" customFormat="1" ht="18.75" customHeight="1" x14ac:dyDescent="0.2">
      <c r="A21" s="80" t="s">
        <v>74</v>
      </c>
      <c r="B21" s="65" t="str">
        <f>+VLOOKUP(A21,'[1]APU-HE'!$B:$J,2,0)</f>
        <v>Manejo-Movilización y disposicion escombros y material de excavación dentro del área del lote</v>
      </c>
      <c r="C21" s="64" t="str">
        <f>+VLOOKUP(A21,'[1]APU-HE'!$B:$J,3,0)</f>
        <v>m3</v>
      </c>
      <c r="D21" s="83">
        <f>+[1]Cantidades!D79</f>
        <v>10</v>
      </c>
      <c r="E21" s="62">
        <f>+VLOOKUP(A21,'[1]APU-HE'!$B:$J,6,0)++VLOOKUP(A21,'[1]APU-HE'!$B:$J,8,0)+VLOOKUP(A21,'[1]APU-HE'!$B:$J,9,0)</f>
        <v>16579</v>
      </c>
      <c r="F21" s="62">
        <f>+VLOOKUP(A21,'[1]APU-HE'!$B:$J,7,0)</f>
        <v>0</v>
      </c>
      <c r="G21" s="61">
        <f>+VLOOKUP(A21,'[1]APU-HE'!$B:$J,4,0)</f>
        <v>16579</v>
      </c>
      <c r="H21" s="60">
        <f>ROUND(D21*G21,0)</f>
        <v>165790</v>
      </c>
      <c r="I21" s="59">
        <f>+H21/$H$89</f>
        <v>5.7281944474043048E-4</v>
      </c>
      <c r="K21" s="45"/>
    </row>
    <row r="22" spans="1:11" s="23" customFormat="1" ht="31.5" x14ac:dyDescent="0.2">
      <c r="A22" s="80" t="s">
        <v>73</v>
      </c>
      <c r="B22" s="65" t="str">
        <f>+VLOOKUP(A22,'[1]APU-HE'!$B:$J,2,0)</f>
        <v xml:space="preserve">Manejo-Movilización, retiro y disposicion escombros/Sobrantes y material de excavación en Vehículo Automotor hasta una distancia de 15 Km </v>
      </c>
      <c r="C22" s="64" t="str">
        <f>+VLOOKUP(A22,'[1]APU-HE'!$B:$J,3,0)</f>
        <v>m3</v>
      </c>
      <c r="D22" s="83">
        <f>+[1]Cantidades!D86</f>
        <v>172</v>
      </c>
      <c r="E22" s="62">
        <f>+VLOOKUP(A22,'[1]APU-HE'!$B:$J,6,0)++VLOOKUP(A22,'[1]APU-HE'!$B:$J,8,0)+VLOOKUP(A22,'[1]APU-HE'!$B:$J,9,0)</f>
        <v>36933</v>
      </c>
      <c r="F22" s="62">
        <f>+VLOOKUP(A22,'[1]APU-HE'!$B:$J,7,0)</f>
        <v>0</v>
      </c>
      <c r="G22" s="61">
        <f>+VLOOKUP(A22,'[1]APU-HE'!$B:$J,4,0)</f>
        <v>36933</v>
      </c>
      <c r="H22" s="60">
        <f>ROUND(D22*G22,0)</f>
        <v>6352476</v>
      </c>
      <c r="I22" s="59">
        <f>+H22/$H$89</f>
        <v>2.1948379124476211E-2</v>
      </c>
      <c r="K22" s="45"/>
    </row>
    <row r="23" spans="1:11" s="23" customFormat="1" ht="18" x14ac:dyDescent="0.2">
      <c r="A23" s="73">
        <v>5</v>
      </c>
      <c r="B23" s="72" t="s">
        <v>72</v>
      </c>
      <c r="C23" s="71"/>
      <c r="D23" s="82"/>
      <c r="E23" s="69"/>
      <c r="F23" s="69"/>
      <c r="G23" s="69"/>
      <c r="H23" s="69"/>
      <c r="I23" s="68"/>
      <c r="K23" s="45"/>
    </row>
    <row r="24" spans="1:11" s="23" customFormat="1" ht="31.5" x14ac:dyDescent="0.2">
      <c r="A24" s="80" t="s">
        <v>71</v>
      </c>
      <c r="B24" s="65" t="str">
        <f>+VLOOKUP(A24,'[1]APU-HE'!$B:$J,2,0)</f>
        <v xml:space="preserve">Relleno, Conformacion y Compactacion con Material seleccionado proveniente de la excavacion, incluye cargue y descargue (Para alrededor de estructuras)           </v>
      </c>
      <c r="C24" s="64" t="str">
        <f>+VLOOKUP(A24,'[1]APU-HE'!$B:$J,3,0)</f>
        <v>m3</v>
      </c>
      <c r="D24" s="63">
        <f>+[1]Cantidades!D96</f>
        <v>14.34032</v>
      </c>
      <c r="E24" s="62">
        <f>+VLOOKUP(A24,'[1]APU-HE'!$B:$J,6,0)++VLOOKUP(A24,'[1]APU-HE'!$B:$J,8,0)+VLOOKUP(A24,'[1]APU-HE'!$B:$J,9,0)</f>
        <v>21870</v>
      </c>
      <c r="F24" s="62">
        <f>+VLOOKUP(A24,'[1]APU-HE'!$B:$J,7,0)</f>
        <v>0</v>
      </c>
      <c r="G24" s="61">
        <f>+VLOOKUP(A24,'[1]APU-HE'!$B:$J,4,0)</f>
        <v>21870</v>
      </c>
      <c r="H24" s="60">
        <f>ROUND(D24*G24,0)</f>
        <v>313623</v>
      </c>
      <c r="I24" s="59">
        <f>+H24/$H$89</f>
        <v>1.0835958303747394E-3</v>
      </c>
      <c r="K24" s="45"/>
    </row>
    <row r="25" spans="1:11" s="23" customFormat="1" ht="31.5" x14ac:dyDescent="0.2">
      <c r="A25" s="80" t="s">
        <v>70</v>
      </c>
      <c r="B25" s="65" t="str">
        <f>+VLOOKUP(A25,'[1]APU-HE'!$B:$J,2,0)</f>
        <v xml:space="preserve">Relleno, Conformacion y Compactacion con Material seleccionado proveniente de la excavacion, incluye cargue y descargue (Para zanjas y obras complementarias de tuberías exteriores)           </v>
      </c>
      <c r="C25" s="64" t="str">
        <f>+VLOOKUP(A25,'[1]APU-HE'!$B:$J,3,0)</f>
        <v>m3</v>
      </c>
      <c r="D25" s="63">
        <f>+[1]Cantidades!D102</f>
        <v>46.192199999999993</v>
      </c>
      <c r="E25" s="62">
        <f>+VLOOKUP(A25,'[1]APU-HE'!$B:$J,6,0)++VLOOKUP(A25,'[1]APU-HE'!$B:$J,8,0)+VLOOKUP(A25,'[1]APU-HE'!$B:$J,9,0)</f>
        <v>21870</v>
      </c>
      <c r="F25" s="62">
        <f>+VLOOKUP(A25,'[1]APU-HE'!$B:$J,7,0)</f>
        <v>0</v>
      </c>
      <c r="G25" s="61">
        <f>+VLOOKUP(A25,'[1]APU-HE'!$B:$J,4,0)</f>
        <v>21870</v>
      </c>
      <c r="H25" s="60">
        <f>ROUND(D25*G25,0)</f>
        <v>1010223</v>
      </c>
      <c r="I25" s="59">
        <f>+H25/$H$89</f>
        <v>3.490411833789806E-3</v>
      </c>
      <c r="K25" s="45"/>
    </row>
    <row r="26" spans="1:11" s="23" customFormat="1" ht="31.5" x14ac:dyDescent="0.2">
      <c r="A26" s="80" t="s">
        <v>69</v>
      </c>
      <c r="B26" s="65" t="str">
        <f>+VLOOKUP(A26,'[1]APU-HE'!$B:$J,2,0)</f>
        <v>Suministro, Transporte e Instalación Arena Gruesa para el atraque de tuberías (Incluye transporte hasta la vereda Hojas Anchas del municipio de Supía)</v>
      </c>
      <c r="C26" s="64" t="str">
        <f>+VLOOKUP(A26,'[1]APU-HE'!$B:$J,3,0)</f>
        <v>m3</v>
      </c>
      <c r="D26" s="63">
        <f>+[1]Cantidades!D108</f>
        <v>2</v>
      </c>
      <c r="E26" s="62">
        <f>+VLOOKUP(A26,'[1]APU-HE'!$B:$J,6,0)++VLOOKUP(A26,'[1]APU-HE'!$B:$J,8,0)+VLOOKUP(A26,'[1]APU-HE'!$B:$J,9,0)</f>
        <v>58491</v>
      </c>
      <c r="F26" s="62">
        <f>+VLOOKUP(A26,'[1]APU-HE'!$B:$J,7,0)</f>
        <v>150000</v>
      </c>
      <c r="G26" s="61">
        <f>+VLOOKUP(A26,'[1]APU-HE'!$B:$J,4,0)</f>
        <v>208491</v>
      </c>
      <c r="H26" s="60">
        <f>ROUND(D26*G26,0)</f>
        <v>416982</v>
      </c>
      <c r="I26" s="59">
        <f>+H26/$H$89</f>
        <v>1.4407105235946329E-3</v>
      </c>
      <c r="K26" s="45"/>
    </row>
    <row r="27" spans="1:11" s="23" customFormat="1" ht="18" x14ac:dyDescent="0.2">
      <c r="A27" s="73">
        <v>6</v>
      </c>
      <c r="B27" s="72" t="s">
        <v>68</v>
      </c>
      <c r="C27" s="71"/>
      <c r="D27" s="82"/>
      <c r="E27" s="69"/>
      <c r="F27" s="69"/>
      <c r="G27" s="69"/>
      <c r="H27" s="69"/>
      <c r="I27" s="68"/>
      <c r="K27" s="45"/>
    </row>
    <row r="28" spans="1:11" s="23" customFormat="1" ht="31.5" x14ac:dyDescent="0.2">
      <c r="A28" s="80" t="s">
        <v>67</v>
      </c>
      <c r="B28" s="65" t="str">
        <f>+VLOOKUP(A28,'[1]APU-HE'!$B:$J,2,0)</f>
        <v>Suministro transporte e instalacion entibado en madera Tipo II (Incluye transporte hasta la vereda Hojas Anchas del municipio de Supía)</v>
      </c>
      <c r="C28" s="64" t="str">
        <f>+VLOOKUP(A28,'[1]APU-HE'!$B:$J,3,0)</f>
        <v>m2</v>
      </c>
      <c r="D28" s="63">
        <f>+[1]Cantidades!D116</f>
        <v>113.3064</v>
      </c>
      <c r="E28" s="62">
        <f>+VLOOKUP(A28,'[1]APU-HE'!$B:$J,6,0)++VLOOKUP(A28,'[1]APU-HE'!$B:$J,8,0)+VLOOKUP(A28,'[1]APU-HE'!$B:$J,9,0)</f>
        <v>10491</v>
      </c>
      <c r="F28" s="62">
        <f>+VLOOKUP(A28,'[1]APU-HE'!$B:$J,7,0)</f>
        <v>22121</v>
      </c>
      <c r="G28" s="61">
        <f>+VLOOKUP(A28,'[1]APU-HE'!$B:$J,4,0)</f>
        <v>32612</v>
      </c>
      <c r="H28" s="60">
        <f>ROUND(D28*G28,0)</f>
        <v>3695148</v>
      </c>
      <c r="I28" s="59">
        <f>+H28/$H$89</f>
        <v>1.2767070544627012E-2</v>
      </c>
      <c r="K28" s="45"/>
    </row>
    <row r="29" spans="1:11" s="23" customFormat="1" ht="18" x14ac:dyDescent="0.2">
      <c r="A29" s="73">
        <v>7</v>
      </c>
      <c r="B29" s="72" t="s">
        <v>66</v>
      </c>
      <c r="C29" s="71"/>
      <c r="D29" s="63"/>
      <c r="E29" s="69"/>
      <c r="F29" s="69"/>
      <c r="G29" s="69"/>
      <c r="H29" s="69"/>
      <c r="I29" s="68"/>
      <c r="K29" s="45"/>
    </row>
    <row r="30" spans="1:11" s="23" customFormat="1" ht="31.5" x14ac:dyDescent="0.2">
      <c r="A30" s="80" t="s">
        <v>65</v>
      </c>
      <c r="B30" s="65" t="str">
        <f>+VLOOKUP(A30,'[1]APU-HE'!$B:$J,2,0)</f>
        <v>Suministro, transporte e instalación afirmado para sustitución del terreno (Incluye transporte hasta la vereda Hojas Anchas del municipio de Supía)</v>
      </c>
      <c r="C30" s="64" t="str">
        <f>+VLOOKUP(A30,'[1]APU-HE'!$B:$J,3,0)</f>
        <v>m3</v>
      </c>
      <c r="D30" s="63">
        <f>+[1]Cantidades!D125</f>
        <v>7.8000000000000007</v>
      </c>
      <c r="E30" s="62">
        <f>+VLOOKUP(A30,'[1]APU-HE'!$B:$J,6,0)++VLOOKUP(A30,'[1]APU-HE'!$B:$J,8,0)+VLOOKUP(A30,'[1]APU-HE'!$B:$J,9,0)</f>
        <v>48149</v>
      </c>
      <c r="F30" s="62">
        <f>+VLOOKUP(A30,'[1]APU-HE'!$B:$J,7,0)</f>
        <v>92465</v>
      </c>
      <c r="G30" s="61">
        <f>+VLOOKUP(A30,'[1]APU-HE'!$B:$J,4,0)</f>
        <v>140614</v>
      </c>
      <c r="H30" s="60">
        <f>ROUND(D30*G30,0)</f>
        <v>1096789</v>
      </c>
      <c r="I30" s="59">
        <f>+H30/$H$89</f>
        <v>3.7895051931806025E-3</v>
      </c>
      <c r="K30" s="45"/>
    </row>
    <row r="31" spans="1:11" s="23" customFormat="1" ht="18" x14ac:dyDescent="0.2">
      <c r="A31" s="58"/>
      <c r="B31" s="57" t="s">
        <v>64</v>
      </c>
      <c r="C31" s="56"/>
      <c r="D31" s="55"/>
      <c r="E31" s="53"/>
      <c r="F31" s="53"/>
      <c r="G31" s="53"/>
      <c r="H31" s="54">
        <f>+SUM(H11:H30)</f>
        <v>20156595</v>
      </c>
      <c r="I31" s="81"/>
      <c r="K31" s="45"/>
    </row>
    <row r="32" spans="1:11" s="23" customFormat="1" ht="18" x14ac:dyDescent="0.2">
      <c r="A32" s="58"/>
      <c r="B32" s="77" t="s">
        <v>63</v>
      </c>
      <c r="C32" s="56"/>
      <c r="D32" s="55"/>
      <c r="E32" s="53"/>
      <c r="F32" s="53"/>
      <c r="G32" s="53"/>
      <c r="H32" s="54"/>
      <c r="I32" s="81"/>
      <c r="K32" s="45"/>
    </row>
    <row r="33" spans="1:11" s="23" customFormat="1" ht="18" x14ac:dyDescent="0.2">
      <c r="A33" s="73">
        <v>8</v>
      </c>
      <c r="B33" s="72" t="s">
        <v>62</v>
      </c>
      <c r="C33" s="71"/>
      <c r="D33" s="82"/>
      <c r="E33" s="69"/>
      <c r="F33" s="69"/>
      <c r="G33" s="69"/>
      <c r="H33" s="69"/>
      <c r="I33" s="68"/>
      <c r="K33" s="45"/>
    </row>
    <row r="34" spans="1:11" s="23" customFormat="1" ht="31.5" x14ac:dyDescent="0.2">
      <c r="A34" s="80" t="s">
        <v>61</v>
      </c>
      <c r="B34" s="65" t="str">
        <f>+VLOOKUP(A34,'[1]APU-HE'!$B:$J,2,0)</f>
        <v xml:space="preserve">Manejo-Movilización, retiro y disposicion tubería existente de bypass en Vehículo Automotor hasta una distancia de 15 Km </v>
      </c>
      <c r="C34" s="64" t="str">
        <f>+VLOOKUP(A34,'[1]APU-HE'!$B:$J,3,0)</f>
        <v>ML</v>
      </c>
      <c r="D34" s="63">
        <f>+[1]Cantidades!D134</f>
        <v>6.7</v>
      </c>
      <c r="E34" s="62">
        <f>+VLOOKUP(A34,'[1]APU-HE'!$B:$J,6,0)++VLOOKUP(A34,'[1]APU-HE'!$B:$J,8,0)+VLOOKUP(A34,'[1]APU-HE'!$B:$J,9,0)</f>
        <v>38483</v>
      </c>
      <c r="F34" s="62">
        <f>+VLOOKUP(A34,'[1]APU-HE'!$B:$J,7,0)</f>
        <v>0</v>
      </c>
      <c r="G34" s="61">
        <f>+VLOOKUP(A34,'[1]APU-HE'!$B:$J,4,0)</f>
        <v>38483</v>
      </c>
      <c r="H34" s="60">
        <f>ROUND(D34*G34,0)</f>
        <v>257836</v>
      </c>
      <c r="I34" s="59">
        <f>+H34/$H$89</f>
        <v>8.9084669976532754E-4</v>
      </c>
      <c r="K34" s="45"/>
    </row>
    <row r="35" spans="1:11" s="23" customFormat="1" ht="31.5" x14ac:dyDescent="0.2">
      <c r="A35" s="80" t="s">
        <v>60</v>
      </c>
      <c r="B35" s="65" t="str">
        <f>+VLOOKUP(A35,'[1]APU-HE'!$B:$J,2,0)</f>
        <v>Suministro, transporte e instalación Pasamuro  HD Ø 6" EL x EL; Z= 450 mm  L= 500 mm (Tubería BYPASS) (Incluye transporte hasta la vereda Hojas Anchas del municipio de Supía)</v>
      </c>
      <c r="C35" s="64" t="str">
        <f>+VLOOKUP(A35,'[1]APU-HE'!$B:$J,3,0)</f>
        <v>UN</v>
      </c>
      <c r="D35" s="63">
        <f>+[1]Cantidades!D141</f>
        <v>2</v>
      </c>
      <c r="E35" s="62">
        <f>+VLOOKUP(A35,'[1]APU-HE'!$B:$J,6,0)++VLOOKUP(A35,'[1]APU-HE'!$B:$J,8,0)+VLOOKUP(A35,'[1]APU-HE'!$B:$J,9,0)</f>
        <v>71072.911120000004</v>
      </c>
      <c r="F35" s="62">
        <f>+VLOOKUP(A35,'[1]APU-HE'!$B:$J,7,0)</f>
        <v>787787</v>
      </c>
      <c r="G35" s="61">
        <f>+VLOOKUP(A35,'[1]APU-HE'!$B:$J,4,0)</f>
        <v>858859.91111999995</v>
      </c>
      <c r="H35" s="60">
        <f>ROUND(D35*G35,0)</f>
        <v>1717720</v>
      </c>
      <c r="I35" s="59">
        <f>+H35/$H$89</f>
        <v>5.9348779577750909E-3</v>
      </c>
      <c r="K35" s="45"/>
    </row>
    <row r="36" spans="1:11" s="23" customFormat="1" ht="34.5" customHeight="1" x14ac:dyDescent="0.2">
      <c r="A36" s="80" t="s">
        <v>59</v>
      </c>
      <c r="B36" s="65" t="str">
        <f>+VLOOKUP(A36,'[1]APU-HE'!$B:$J,2,0)</f>
        <v>Instalación Válvula de compuerta elástica EL X EL Ø6" (EXISTENTE). Cuerpo de Hierro (Tubería BYPASS)</v>
      </c>
      <c r="C36" s="64" t="str">
        <f>+VLOOKUP(A36,'[1]APU-HE'!$B:$J,3,0)</f>
        <v>UN</v>
      </c>
      <c r="D36" s="63">
        <f>+[1]Cantidades!D147</f>
        <v>1</v>
      </c>
      <c r="E36" s="62">
        <f>+VLOOKUP(A36,'[1]APU-HE'!$B:$J,6,0)++VLOOKUP(A36,'[1]APU-HE'!$B:$J,8,0)+VLOOKUP(A36,'[1]APU-HE'!$B:$J,9,0)</f>
        <v>117326.91112</v>
      </c>
      <c r="F36" s="62">
        <f>+VLOOKUP(A36,'[1]APU-HE'!$B:$J,7,0)</f>
        <v>65046</v>
      </c>
      <c r="G36" s="61">
        <f>+VLOOKUP(A36,'[1]APU-HE'!$B:$J,4,0)</f>
        <v>182372.91112</v>
      </c>
      <c r="H36" s="60">
        <f>ROUND(D36*G36,0)</f>
        <v>182373</v>
      </c>
      <c r="I36" s="59">
        <f>+H36/$H$89</f>
        <v>6.3011520957625034E-4</v>
      </c>
      <c r="K36" s="45"/>
    </row>
    <row r="37" spans="1:11" s="23" customFormat="1" ht="47.25" x14ac:dyDescent="0.2">
      <c r="A37" s="80" t="s">
        <v>58</v>
      </c>
      <c r="B37" s="65" t="str">
        <f>+VLOOKUP(A37,'[1]APU-HE'!$B:$J,2,0)</f>
        <v>Suministro, transporte e instalación Válvula de compuerta elástica EL X EL Ø 6" Vastago no ascendente. Cuerpo de Hierro (Tubería BYPASS) (Incluye transporte hasta la vereda Hojas Anchas del municipio de Supía)</v>
      </c>
      <c r="C37" s="64" t="str">
        <f>+VLOOKUP(A37,'[1]APU-HE'!$B:$J,3,0)</f>
        <v>UN</v>
      </c>
      <c r="D37" s="63">
        <f>+[1]Cantidades!D154</f>
        <v>2</v>
      </c>
      <c r="E37" s="62">
        <f>+VLOOKUP(A37,'[1]APU-HE'!$B:$J,6,0)++VLOOKUP(A37,'[1]APU-HE'!$B:$J,8,0)+VLOOKUP(A37,'[1]APU-HE'!$B:$J,9,0)</f>
        <v>115657.91112</v>
      </c>
      <c r="F37" s="62">
        <f>+VLOOKUP(A37,'[1]APU-HE'!$B:$J,7,0)</f>
        <v>1360449</v>
      </c>
      <c r="G37" s="61">
        <f>+VLOOKUP(A37,'[1]APU-HE'!$B:$J,4,0)</f>
        <v>1476106.9111200001</v>
      </c>
      <c r="H37" s="60">
        <f>ROUND(D37*G37,0)</f>
        <v>2952214</v>
      </c>
      <c r="I37" s="59">
        <f>+H37/$H$89</f>
        <v>1.0200166380571358E-2</v>
      </c>
      <c r="K37" s="45"/>
    </row>
    <row r="38" spans="1:11" s="23" customFormat="1" ht="31.5" x14ac:dyDescent="0.2">
      <c r="A38" s="80" t="s">
        <v>57</v>
      </c>
      <c r="B38" s="65" t="str">
        <f>+VLOOKUP(A38,'[1]APU-HE'!$B:$J,2,0)</f>
        <v>Suministro, transporte e instalación Tuberia Ø 6" PVC RDE 21 (Tubería BYPASS) Extremo liso NTC 382 (Incluye transporte hasta la vereda Hojas Anchas del municipio de Supía)</v>
      </c>
      <c r="C38" s="64" t="str">
        <f>+VLOOKUP(A38,'[1]APU-HE'!$B:$J,3,0)</f>
        <v>ML</v>
      </c>
      <c r="D38" s="63">
        <f>+[1]Cantidades!D160</f>
        <v>14.299999999999999</v>
      </c>
      <c r="E38" s="62">
        <f>+VLOOKUP(A38,'[1]APU-HE'!$B:$J,6,0)++VLOOKUP(A38,'[1]APU-HE'!$B:$J,8,0)+VLOOKUP(A38,'[1]APU-HE'!$B:$J,9,0)</f>
        <v>8129.9111200000007</v>
      </c>
      <c r="F38" s="62">
        <f>+VLOOKUP(A38,'[1]APU-HE'!$B:$J,7,0)</f>
        <v>182555</v>
      </c>
      <c r="G38" s="61">
        <f>+VLOOKUP(A38,'[1]APU-HE'!$B:$J,4,0)</f>
        <v>190684.91112</v>
      </c>
      <c r="H38" s="60">
        <f>ROUND(D38*G38,0)</f>
        <v>2726794</v>
      </c>
      <c r="I38" s="59">
        <f>+H38/$H$89</f>
        <v>9.4213198926445356E-3</v>
      </c>
      <c r="K38" s="45"/>
    </row>
    <row r="39" spans="1:11" s="23" customFormat="1" ht="31.5" x14ac:dyDescent="0.2">
      <c r="A39" s="80" t="s">
        <v>56</v>
      </c>
      <c r="B39" s="65" t="str">
        <f>+VLOOKUP(A39,'[1]APU-HE'!$B:$J,2,0)</f>
        <v>Suministro, transporte e instalación Codo HD EL X EL 90° Ø 6" (Tubería BYPASS) (Incluye transporte hasta la vereda Hojas Anchas del municipio de Supía)</v>
      </c>
      <c r="C39" s="64" t="str">
        <f>+VLOOKUP(A39,'[1]APU-HE'!$B:$J,3,0)</f>
        <v>UN</v>
      </c>
      <c r="D39" s="63">
        <f>+[1]Cantidades!D166</f>
        <v>1</v>
      </c>
      <c r="E39" s="62">
        <f>+VLOOKUP(A39,'[1]APU-HE'!$B:$J,6,0)++VLOOKUP(A39,'[1]APU-HE'!$B:$J,8,0)+VLOOKUP(A39,'[1]APU-HE'!$B:$J,9,0)</f>
        <v>81563.911120000004</v>
      </c>
      <c r="F39" s="62">
        <f>+VLOOKUP(A39,'[1]APU-HE'!$B:$J,7,0)</f>
        <v>399042</v>
      </c>
      <c r="G39" s="61">
        <f>+VLOOKUP(A39,'[1]APU-HE'!$B:$J,4,0)</f>
        <v>480605.91112</v>
      </c>
      <c r="H39" s="60">
        <f>ROUND(D39*G39,0)</f>
        <v>480606</v>
      </c>
      <c r="I39" s="59">
        <f>+H39/$H$89</f>
        <v>1.6605371980150754E-3</v>
      </c>
      <c r="K39" s="45"/>
    </row>
    <row r="40" spans="1:11" s="23" customFormat="1" ht="31.5" x14ac:dyDescent="0.2">
      <c r="A40" s="80" t="s">
        <v>55</v>
      </c>
      <c r="B40" s="65" t="str">
        <f>+VLOOKUP(A40,'[1]APU-HE'!$B:$J,2,0)</f>
        <v>Suministro, transporte e instalación (Tubería BYPASS) Tee HD EL X EL Ø 6"X6" (Incluye transporte hasta la vereda Hojas Anchas del municipio de Supía)</v>
      </c>
      <c r="C40" s="64" t="str">
        <f>+VLOOKUP(A40,'[1]APU-HE'!$B:$J,3,0)</f>
        <v>UN</v>
      </c>
      <c r="D40" s="63">
        <f>+[1]Cantidades!D172</f>
        <v>1</v>
      </c>
      <c r="E40" s="62">
        <f>+VLOOKUP(A40,'[1]APU-HE'!$B:$J,6,0)++VLOOKUP(A40,'[1]APU-HE'!$B:$J,8,0)+VLOOKUP(A40,'[1]APU-HE'!$B:$J,9,0)</f>
        <v>81563.911120000004</v>
      </c>
      <c r="F40" s="62">
        <f>+VLOOKUP(A40,'[1]APU-HE'!$B:$J,7,0)</f>
        <v>491507</v>
      </c>
      <c r="G40" s="61">
        <f>+VLOOKUP(A40,'[1]APU-HE'!$B:$J,4,0)</f>
        <v>573070.91111999995</v>
      </c>
      <c r="H40" s="60">
        <f>ROUND(D40*G40,0)</f>
        <v>573071</v>
      </c>
      <c r="I40" s="59">
        <f>+H40/$H$89</f>
        <v>1.9800121359360833E-3</v>
      </c>
      <c r="K40" s="45"/>
    </row>
    <row r="41" spans="1:11" s="23" customFormat="1" ht="18" x14ac:dyDescent="0.2">
      <c r="A41" s="58"/>
      <c r="B41" s="57" t="s">
        <v>54</v>
      </c>
      <c r="C41" s="56"/>
      <c r="D41" s="55"/>
      <c r="E41" s="53"/>
      <c r="F41" s="53"/>
      <c r="G41" s="53"/>
      <c r="H41" s="54">
        <f>+SUM(H34:H40)</f>
        <v>8890614</v>
      </c>
      <c r="I41" s="81"/>
      <c r="K41" s="45"/>
    </row>
    <row r="42" spans="1:11" s="23" customFormat="1" ht="18" x14ac:dyDescent="0.2">
      <c r="A42" s="58"/>
      <c r="B42" s="77" t="s">
        <v>53</v>
      </c>
      <c r="C42" s="56"/>
      <c r="D42" s="55"/>
      <c r="E42" s="53"/>
      <c r="F42" s="53"/>
      <c r="G42" s="53"/>
      <c r="H42" s="54"/>
      <c r="I42" s="81"/>
      <c r="K42" s="45"/>
    </row>
    <row r="43" spans="1:11" s="23" customFormat="1" ht="18" x14ac:dyDescent="0.2">
      <c r="A43" s="73">
        <v>9</v>
      </c>
      <c r="B43" s="72" t="s">
        <v>52</v>
      </c>
      <c r="C43" s="71"/>
      <c r="D43" s="70"/>
      <c r="E43" s="69"/>
      <c r="F43" s="69"/>
      <c r="G43" s="69"/>
      <c r="H43" s="69"/>
      <c r="I43" s="68"/>
      <c r="K43" s="45"/>
    </row>
    <row r="44" spans="1:11" s="23" customFormat="1" ht="31.5" x14ac:dyDescent="0.2">
      <c r="A44" s="80" t="s">
        <v>51</v>
      </c>
      <c r="B44" s="65" t="str">
        <f>+VLOOKUP(A44,'[1]APU-HE'!$B:$J,2,0)</f>
        <v>Suministro, transporte e instalación Tuberia Ø 4" PVC RDE 21 (Desagüe floculadores) Presión extremo liso NTC 382 (Incluye transporte hasta la vereda Hojas Anchas del municipio de Supía)</v>
      </c>
      <c r="C44" s="64" t="str">
        <f>+VLOOKUP(A44,'[1]APU-HE'!$B:$J,3,0)</f>
        <v>ML</v>
      </c>
      <c r="D44" s="63">
        <f>+[1]Cantidades!D189</f>
        <v>15.94</v>
      </c>
      <c r="E44" s="62">
        <f>+VLOOKUP(A44,'[1]APU-HE'!$B:$J,6,0)++VLOOKUP(A44,'[1]APU-HE'!$B:$J,8,0)+VLOOKUP(A44,'[1]APU-HE'!$B:$J,9,0)</f>
        <v>8129.9111200000007</v>
      </c>
      <c r="F44" s="62">
        <f>+VLOOKUP(A44,'[1]APU-HE'!$B:$J,7,0)</f>
        <v>68217</v>
      </c>
      <c r="G44" s="61">
        <f>+VLOOKUP(A44,'[1]APU-HE'!$B:$J,4,0)</f>
        <v>76346.911120000004</v>
      </c>
      <c r="H44" s="60">
        <f>ROUND(D44*G44,0)</f>
        <v>1216970</v>
      </c>
      <c r="I44" s="59">
        <f>+H44/$H$89</f>
        <v>4.2047414178524745E-3</v>
      </c>
      <c r="K44" s="45"/>
    </row>
    <row r="45" spans="1:11" s="23" customFormat="1" ht="18" x14ac:dyDescent="0.2">
      <c r="A45" s="73">
        <v>10</v>
      </c>
      <c r="B45" s="72" t="s">
        <v>50</v>
      </c>
      <c r="C45" s="71"/>
      <c r="D45" s="70"/>
      <c r="E45" s="69"/>
      <c r="F45" s="69"/>
      <c r="G45" s="69"/>
      <c r="H45" s="69"/>
      <c r="I45" s="68"/>
      <c r="K45" s="45"/>
    </row>
    <row r="46" spans="1:11" s="23" customFormat="1" ht="18" x14ac:dyDescent="0.2">
      <c r="A46" s="80" t="s">
        <v>49</v>
      </c>
      <c r="B46" s="78" t="str">
        <f>+VLOOKUP(A46,'[1]APU-HE'!$B:$J,2,0)</f>
        <v xml:space="preserve">Suministro, transporte e instalación Codo HD EL X EL 90° Ø 4"  </v>
      </c>
      <c r="C46" s="64" t="str">
        <f>+VLOOKUP(A46,'[1]APU-HE'!$B:$J,3,0)</f>
        <v>UN</v>
      </c>
      <c r="D46" s="63">
        <f>+[1]Cantidades!D199</f>
        <v>6</v>
      </c>
      <c r="E46" s="62">
        <f>+VLOOKUP(A46,'[1]APU-HE'!$B:$J,6,0)++VLOOKUP(A46,'[1]APU-HE'!$B:$J,8,0)+VLOOKUP(A46,'[1]APU-HE'!$B:$J,9,0)</f>
        <v>81563.911120000004</v>
      </c>
      <c r="F46" s="62">
        <f>+VLOOKUP(A46,'[1]APU-HE'!$B:$J,7,0)</f>
        <v>180160</v>
      </c>
      <c r="G46" s="61">
        <f>+VLOOKUP(A46,'[1]APU-HE'!$B:$J,4,0)</f>
        <v>261723.91112</v>
      </c>
      <c r="H46" s="60">
        <f>ROUND(D46*G46,0)</f>
        <v>1570343</v>
      </c>
      <c r="I46" s="59">
        <f>+H46/$H$89</f>
        <v>5.4256770933833274E-3</v>
      </c>
      <c r="K46" s="45"/>
    </row>
    <row r="47" spans="1:11" s="23" customFormat="1" ht="18" x14ac:dyDescent="0.2">
      <c r="A47" s="80" t="s">
        <v>48</v>
      </c>
      <c r="B47" s="78" t="str">
        <f>+VLOOKUP(A47,'[1]APU-HE'!$B:$J,2,0)</f>
        <v xml:space="preserve">Suministro, transporte e instalación Pasamuros  Ø 4" y FLAP Acrílico° Ø 4"  </v>
      </c>
      <c r="C47" s="64" t="str">
        <f>+VLOOKUP(A47,'[1]APU-HE'!$B:$J,3,0)</f>
        <v>UN</v>
      </c>
      <c r="D47" s="63">
        <f>+[1]Cantidades!D207</f>
        <v>9</v>
      </c>
      <c r="E47" s="62">
        <f>+VLOOKUP(A47,'[1]APU-HE'!$B:$J,6,0)++VLOOKUP(A47,'[1]APU-HE'!$B:$J,8,0)+VLOOKUP(A47,'[1]APU-HE'!$B:$J,9,0)</f>
        <v>73694.911120000004</v>
      </c>
      <c r="F47" s="62">
        <f>+VLOOKUP(A47,'[1]APU-HE'!$B:$J,7,0)</f>
        <v>152415</v>
      </c>
      <c r="G47" s="61">
        <f>+VLOOKUP(A47,'[1]APU-HE'!$B:$J,4,0)</f>
        <v>226109.91112</v>
      </c>
      <c r="H47" s="60">
        <f>ROUND(D47*G47,0)</f>
        <v>2034989</v>
      </c>
      <c r="I47" s="59">
        <f>+H47/$H$89</f>
        <v>7.0310710479093066E-3</v>
      </c>
    </row>
    <row r="48" spans="1:11" s="23" customFormat="1" ht="31.5" x14ac:dyDescent="0.2">
      <c r="A48" s="80" t="s">
        <v>47</v>
      </c>
      <c r="B48" s="65" t="str">
        <f>+VLOOKUP(A48,'[1]APU-HE'!$B:$J,2,0)</f>
        <v>Suministro, transporte e instalación Pasamuro  HD Ø 4" EL x El ; Z= 400 mm  L= 700 mm (Lavado de floculadores) (Incluye transporte hasta la vereda Hojas Anchas del municipio de Supía)</v>
      </c>
      <c r="C48" s="64" t="str">
        <f>+VLOOKUP(A48,'[1]APU-HE'!$B:$J,3,0)</f>
        <v>UN</v>
      </c>
      <c r="D48" s="63">
        <f>+[1]Cantidades!D215</f>
        <v>3</v>
      </c>
      <c r="E48" s="62">
        <f>+VLOOKUP(A48,'[1]APU-HE'!$B:$J,6,0)++VLOOKUP(A48,'[1]APU-HE'!$B:$J,8,0)+VLOOKUP(A48,'[1]APU-HE'!$B:$J,9,0)</f>
        <v>63205.911119999997</v>
      </c>
      <c r="F48" s="62">
        <f>+VLOOKUP(A48,'[1]APU-HE'!$B:$J,7,0)</f>
        <v>441852</v>
      </c>
      <c r="G48" s="61">
        <f>+VLOOKUP(A48,'[1]APU-HE'!$B:$J,4,0)</f>
        <v>505057.91112</v>
      </c>
      <c r="H48" s="60">
        <f>ROUND(D48*G48,0)</f>
        <v>1515174</v>
      </c>
      <c r="I48" s="59">
        <f>+H48/$H$89</f>
        <v>5.2350632086684184E-3</v>
      </c>
    </row>
    <row r="49" spans="1:11" s="23" customFormat="1" ht="47.25" x14ac:dyDescent="0.2">
      <c r="A49" s="80" t="s">
        <v>46</v>
      </c>
      <c r="B49" s="78" t="str">
        <f>+VLOOKUP(A49,'[1]APU-HE'!$B:$J,2,0)</f>
        <v>Suministro, transporte e instalación Pasamuro  HD Ø 4" EL x B; Z= 400 mm  L= 700 mm Incluye tornillos y empaque (Lavado de floculadores) (Incluye transporte hasta la vereda Hojas Anchas del municipio de Supía)</v>
      </c>
      <c r="C49" s="64" t="str">
        <f>+VLOOKUP(A49,'[1]APU-HE'!$B:$J,3,0)</f>
        <v>UN</v>
      </c>
      <c r="D49" s="63">
        <f>+[1]Cantidades!D223</f>
        <v>3</v>
      </c>
      <c r="E49" s="62">
        <f>+VLOOKUP(A49,'[1]APU-HE'!$B:$J,6,0)++VLOOKUP(A49,'[1]APU-HE'!$B:$J,8,0)+VLOOKUP(A49,'[1]APU-HE'!$B:$J,9,0)</f>
        <v>147780.91112</v>
      </c>
      <c r="F49" s="62">
        <f>+VLOOKUP(A49,'[1]APU-HE'!$B:$J,7,0)</f>
        <v>500500</v>
      </c>
      <c r="G49" s="61">
        <f>+VLOOKUP(A49,'[1]APU-HE'!$B:$J,4,0)</f>
        <v>648280.91111999995</v>
      </c>
      <c r="H49" s="60">
        <f>ROUND(D49*G49,0)</f>
        <v>1944843</v>
      </c>
      <c r="I49" s="59">
        <f>+H49/$H$89</f>
        <v>6.7196084647283497E-3</v>
      </c>
    </row>
    <row r="50" spans="1:11" s="23" customFormat="1" ht="63" x14ac:dyDescent="0.2">
      <c r="A50" s="80" t="s">
        <v>45</v>
      </c>
      <c r="B50" s="78" t="str">
        <f>+VLOOKUP(A50,'[1]APU-HE'!$B:$J,2,0)</f>
        <v>Suministro, transporte e instalación Compuerta liviana de 0.5m de ancho por 0.35m alto de alto, de marco de 0.050m. Espesor aproximado 10.5mm fabricada totalmente en poliester reforzado con fibra de vidrio con empaquetadura perimetral en Buna "N". (Incluye transporte hasta la vereda Hojas Anchas del municipio de Supía)</v>
      </c>
      <c r="C50" s="64" t="str">
        <f>+VLOOKUP(A50,'[1]APU-HE'!$B:$J,3,0)</f>
        <v>UN</v>
      </c>
      <c r="D50" s="63">
        <f>+[1]Cantidades!D231</f>
        <v>1</v>
      </c>
      <c r="E50" s="62">
        <f>+VLOOKUP(A50,'[1]APU-HE'!$B:$J,6,0)++VLOOKUP(A50,'[1]APU-HE'!$B:$J,8,0)+VLOOKUP(A50,'[1]APU-HE'!$B:$J,9,0)</f>
        <v>212694.91112</v>
      </c>
      <c r="F50" s="62">
        <f>+VLOOKUP(A50,'[1]APU-HE'!$B:$J,7,0)</f>
        <v>660465</v>
      </c>
      <c r="G50" s="61">
        <f>+VLOOKUP(A50,'[1]APU-HE'!$B:$J,4,0)</f>
        <v>873159.91111999995</v>
      </c>
      <c r="H50" s="60">
        <f>ROUND(D50*G50,0)</f>
        <v>873160</v>
      </c>
      <c r="I50" s="59">
        <f>+H50/$H$89</f>
        <v>3.0168467722393047E-3</v>
      </c>
    </row>
    <row r="51" spans="1:11" s="23" customFormat="1" ht="53.25" customHeight="1" x14ac:dyDescent="0.2">
      <c r="A51" s="80" t="s">
        <v>44</v>
      </c>
      <c r="B51" s="78" t="str">
        <f>+VLOOKUP(A51,'[1]APU-HE'!$B:$J,2,0)</f>
        <v>Suministro, transporte e instalación Válvula de compuerta elástica de bridas 4"(ANSI). Cuerpo de Hierro, incluye tornillería y empaques (Lavado floculadores) (Incluye transporte hasta la vereda Hojas Anchas del municipio de Supía)</v>
      </c>
      <c r="C51" s="64" t="str">
        <f>+VLOOKUP(A51,'[1]APU-HE'!$B:$J,3,0)</f>
        <v>UN</v>
      </c>
      <c r="D51" s="63">
        <f>+[1]Cantidades!D239</f>
        <v>3</v>
      </c>
      <c r="E51" s="62">
        <f>+VLOOKUP(A51,'[1]APU-HE'!$B:$J,6,0)++VLOOKUP(A51,'[1]APU-HE'!$B:$J,8,0)+VLOOKUP(A51,'[1]APU-HE'!$B:$J,9,0)</f>
        <v>126147.91112</v>
      </c>
      <c r="F51" s="62">
        <f>+VLOOKUP(A51,'[1]APU-HE'!$B:$J,7,0)</f>
        <v>1697929</v>
      </c>
      <c r="G51" s="61">
        <f>+VLOOKUP(A51,'[1]APU-HE'!$B:$J,4,0)</f>
        <v>1824076.9111200001</v>
      </c>
      <c r="H51" s="60">
        <f>ROUND(D51*G51,0)</f>
        <v>5472231</v>
      </c>
      <c r="I51" s="59">
        <f>+H51/$H$89</f>
        <v>1.89070530364399E-2</v>
      </c>
    </row>
    <row r="52" spans="1:11" s="23" customFormat="1" ht="18" x14ac:dyDescent="0.2">
      <c r="A52" s="58"/>
      <c r="B52" s="57" t="s">
        <v>43</v>
      </c>
      <c r="C52" s="56"/>
      <c r="D52" s="55"/>
      <c r="E52" s="53"/>
      <c r="F52" s="53"/>
      <c r="G52" s="53"/>
      <c r="H52" s="54">
        <f>+SUM(H43:H51)</f>
        <v>14627710</v>
      </c>
      <c r="I52" s="53"/>
    </row>
    <row r="53" spans="1:11" s="23" customFormat="1" ht="18" x14ac:dyDescent="0.2">
      <c r="A53" s="58"/>
      <c r="B53" s="77" t="s">
        <v>42</v>
      </c>
      <c r="C53" s="56"/>
      <c r="D53" s="55"/>
      <c r="E53" s="53"/>
      <c r="F53" s="53"/>
      <c r="G53" s="53"/>
      <c r="H53" s="54"/>
      <c r="I53" s="76"/>
    </row>
    <row r="54" spans="1:11" s="23" customFormat="1" ht="18" x14ac:dyDescent="0.2">
      <c r="A54" s="73">
        <v>11</v>
      </c>
      <c r="B54" s="72" t="s">
        <v>41</v>
      </c>
      <c r="C54" s="71"/>
      <c r="D54" s="70"/>
      <c r="E54" s="69"/>
      <c r="F54" s="69"/>
      <c r="G54" s="69"/>
      <c r="H54" s="69"/>
      <c r="I54" s="68"/>
      <c r="K54" s="79"/>
    </row>
    <row r="55" spans="1:11" s="23" customFormat="1" ht="80.25" customHeight="1" x14ac:dyDescent="0.2">
      <c r="A55" s="67" t="s">
        <v>40</v>
      </c>
      <c r="B55" s="78" t="str">
        <f>+VLOOKUP(A55,'[1]APU-HE'!$B:$J,2,0)</f>
        <v>Suministro, transporte e instalación Pasamuro  HD Ø 6" EL x B; Z= 400 mm  L= 500 mm Incluye tornillos y empaque (Purga sedimentador) (Incluye transporte hasta la vereda Hojas Anchas del municipio de Supía)</v>
      </c>
      <c r="C55" s="64" t="str">
        <f>+VLOOKUP(A55,'[1]APU-HE'!$B:$J,3,0)</f>
        <v>UN</v>
      </c>
      <c r="D55" s="63">
        <f>+[1]Cantidades!D251</f>
        <v>1</v>
      </c>
      <c r="E55" s="62">
        <f>+VLOOKUP(A55,'[1]APU-HE'!$B:$J,6,0)++VLOOKUP(A55,'[1]APU-HE'!$B:$J,8,0)+VLOOKUP(A55,'[1]APU-HE'!$B:$J,9,0)</f>
        <v>147780.91112</v>
      </c>
      <c r="F55" s="62">
        <f>+VLOOKUP(A55,'[1]APU-HE'!$B:$J,7,0)</f>
        <v>787787</v>
      </c>
      <c r="G55" s="61">
        <f>+VLOOKUP(A55,'[1]APU-HE'!$B:$J,4,0)</f>
        <v>935567.91111999995</v>
      </c>
      <c r="H55" s="75">
        <f>ROUND(D55*G55,0)</f>
        <v>935568</v>
      </c>
      <c r="I55" s="74">
        <f>+H55/$H$89</f>
        <v>3.2324720566796255E-3</v>
      </c>
      <c r="K55" s="45"/>
    </row>
    <row r="56" spans="1:11" s="23" customFormat="1" ht="102" customHeight="1" x14ac:dyDescent="0.2">
      <c r="A56" s="67" t="s">
        <v>39</v>
      </c>
      <c r="B56" s="78" t="str">
        <f>+VLOOKUP(A56,'[1]APU-HE'!$B:$J,2,0)</f>
        <v>Suministro, transporte e instalación Válvula Mariposa bridada 6". Cuerpo de Hierro N° 150 Disco-Acero Inoxidable rueda de manejo  incluye torre de manejo metalica y volante , extension Vastago 50mm metalico H=3.6 m. Incluye bridas, tornillos y empaques (Incluye transporte hasta la vereda Hojas Anchas del municipio de Supía)</v>
      </c>
      <c r="C56" s="64" t="str">
        <f>+VLOOKUP(A56,'[1]APU-HE'!$B:$J,3,0)</f>
        <v>UN</v>
      </c>
      <c r="D56" s="63">
        <f>+[1]Cantidades!D259</f>
        <v>1</v>
      </c>
      <c r="E56" s="62">
        <f>+VLOOKUP(A56,'[1]APU-HE'!$B:$J,6,0)++VLOOKUP(A56,'[1]APU-HE'!$B:$J,8,0)+VLOOKUP(A56,'[1]APU-HE'!$B:$J,9,0)</f>
        <v>501833.91112</v>
      </c>
      <c r="F56" s="62">
        <f>+VLOOKUP(A56,'[1]APU-HE'!$B:$J,7,0)</f>
        <v>2915901</v>
      </c>
      <c r="G56" s="61">
        <f>+VLOOKUP(A56,'[1]APU-HE'!$B:$J,4,0)</f>
        <v>3417734.9111199998</v>
      </c>
      <c r="H56" s="75">
        <f>ROUND(D56*G56,0)</f>
        <v>3417735</v>
      </c>
      <c r="I56" s="74">
        <f>+H56/$H$89</f>
        <v>1.1808583539235994E-2</v>
      </c>
      <c r="K56" s="45"/>
    </row>
    <row r="57" spans="1:11" s="23" customFormat="1" ht="18" x14ac:dyDescent="0.2">
      <c r="A57" s="73">
        <v>12</v>
      </c>
      <c r="B57" s="72" t="s">
        <v>38</v>
      </c>
      <c r="C57" s="71"/>
      <c r="D57" s="70"/>
      <c r="E57" s="69"/>
      <c r="F57" s="69"/>
      <c r="G57" s="69"/>
      <c r="H57" s="69"/>
      <c r="I57" s="68"/>
      <c r="K57" s="45"/>
    </row>
    <row r="58" spans="1:11" s="23" customFormat="1" ht="69.75" customHeight="1" x14ac:dyDescent="0.2">
      <c r="A58" s="67" t="s">
        <v>37</v>
      </c>
      <c r="B58" s="78" t="str">
        <f>+VLOOKUP(A58,'[1]APU-HE'!$B:$J,2,0)</f>
        <v>Suministro, transporte e instalación de Módulos de sedimentación acelerada en material ABS de 0.6 m de largo Calibre 40, tipo colmena . (Incluye soporteria y transporte hasta la vereda Hojas Anchas del municipio de Supía)</v>
      </c>
      <c r="C58" s="64" t="str">
        <f>+VLOOKUP(A58,'[1]APU-HE'!$B:$J,3,0)</f>
        <v>M2</v>
      </c>
      <c r="D58" s="63">
        <f>+[1]Cantidades!D269</f>
        <v>12.18</v>
      </c>
      <c r="E58" s="62">
        <f>+VLOOKUP(A58,'[1]APU-HE'!$B:$J,6,0)++VLOOKUP(A58,'[1]APU-HE'!$B:$J,8,0)+VLOOKUP(A58,'[1]APU-HE'!$B:$J,9,0)</f>
        <v>154406.91112</v>
      </c>
      <c r="F58" s="62">
        <f>+VLOOKUP(A58,'[1]APU-HE'!$B:$J,7,0)</f>
        <v>688205</v>
      </c>
      <c r="G58" s="61">
        <f>+VLOOKUP(A58,'[1]APU-HE'!$B:$J,4,0)</f>
        <v>842611.91111999995</v>
      </c>
      <c r="H58" s="75">
        <f>ROUND(D58*G58,0)</f>
        <v>10263013</v>
      </c>
      <c r="I58" s="74">
        <f>+H58/$H$89</f>
        <v>3.5459638144784485E-2</v>
      </c>
      <c r="K58" s="45"/>
    </row>
    <row r="59" spans="1:11" s="23" customFormat="1" ht="93" customHeight="1" x14ac:dyDescent="0.2">
      <c r="A59" s="67" t="s">
        <v>36</v>
      </c>
      <c r="B59" s="65" t="str">
        <f>+VLOOKUP(A59,'[1]APU-HE'!$B:$J,2,0)</f>
        <v>Suministro transporte e instalación de tubería de distribución de agua floculada, de PRFV 24" (100 PSI) y 5.50 de longitud con uniones, tapon PRFV extremo  y brida en el otro  con 13 orificios de diámetro 4",  y codo de bridas 24" x 90 (Sedimentador existente) (Incluye transporte hasta la vereda Hojas Anchas del municipio de Supía)</v>
      </c>
      <c r="C59" s="64" t="str">
        <f>+VLOOKUP(A59,'[1]APU-HE'!$B:$J,3,0)</f>
        <v>Un</v>
      </c>
      <c r="D59" s="63">
        <f>+[1]Cantidades!D277</f>
        <v>1</v>
      </c>
      <c r="E59" s="62">
        <f>+VLOOKUP(A59,'[1]APU-HE'!$B:$J,6,0)++VLOOKUP(A59,'[1]APU-HE'!$B:$J,8,0)+VLOOKUP(A59,'[1]APU-HE'!$B:$J,9,0)</f>
        <v>314714</v>
      </c>
      <c r="F59" s="62">
        <f>+VLOOKUP(A59,'[1]APU-HE'!$B:$J,7,0)</f>
        <v>10444435</v>
      </c>
      <c r="G59" s="61">
        <f>+VLOOKUP(A59,'[1]APU-HE'!$B:$J,4,0)</f>
        <v>10759149</v>
      </c>
      <c r="H59" s="75">
        <f>ROUND(D59*G59,0)</f>
        <v>10759149</v>
      </c>
      <c r="I59" s="74">
        <f>+H59/$H$89</f>
        <v>3.717383289739766E-2</v>
      </c>
      <c r="K59" s="45"/>
    </row>
    <row r="60" spans="1:11" s="23" customFormat="1" ht="84.75" customHeight="1" x14ac:dyDescent="0.2">
      <c r="A60" s="67" t="s">
        <v>35</v>
      </c>
      <c r="B60" s="65" t="str">
        <f>+VLOOKUP(A60,'[1]APU-HE'!$B:$J,2,0)</f>
        <v>Suministro, transporte e instalación de tubería de distribución de agua floculada, de PRFV 24" (100 PSI) y 5.50 de longitud con uniones, tapon PRFV extremo  y brida en el otro  con 13 orificios de diámetro 4",  y tee PRFV 24" (Sedimentador nuevo) (Incluye transporte hasta la vereda Hojas Anchas del municipio de Supía)</v>
      </c>
      <c r="C60" s="64" t="str">
        <f>+VLOOKUP(A60,'[1]APU-HE'!$B:$J,3,0)</f>
        <v>Un</v>
      </c>
      <c r="D60" s="63">
        <f>+[1]Cantidades!D285</f>
        <v>1</v>
      </c>
      <c r="E60" s="62">
        <f>+VLOOKUP(A60,'[1]APU-HE'!$B:$J,6,0)++VLOOKUP(A60,'[1]APU-HE'!$B:$J,8,0)+VLOOKUP(A60,'[1]APU-HE'!$B:$J,9,0)</f>
        <v>302214</v>
      </c>
      <c r="F60" s="62">
        <f>+VLOOKUP(A60,'[1]APU-HE'!$B:$J,7,0)</f>
        <v>10706235</v>
      </c>
      <c r="G60" s="61">
        <f>+VLOOKUP(A60,'[1]APU-HE'!$B:$J,4,0)</f>
        <v>11008449</v>
      </c>
      <c r="H60" s="60">
        <f>ROUND(D60*G60,0)</f>
        <v>11008449</v>
      </c>
      <c r="I60" s="74">
        <f>+H60/$H$89</f>
        <v>3.8035186945131479E-2</v>
      </c>
      <c r="K60" s="45"/>
    </row>
    <row r="61" spans="1:11" s="23" customFormat="1" ht="75" customHeight="1" x14ac:dyDescent="0.2">
      <c r="A61" s="67" t="s">
        <v>34</v>
      </c>
      <c r="B61" s="65" t="str">
        <f>+VLOOKUP(A61,'[1]APU-HE'!$B:$J,2,0)</f>
        <v>Suministro, transporte e instalación soportes de la tubería PRFV de distribución de agua floculada (Incluye tornillería para las uniones bridadas) (Incluye transporte hasta la vereda Hojas Anchas del municipio de Supía)</v>
      </c>
      <c r="C61" s="64" t="str">
        <f>+VLOOKUP(A61,'[1]APU-HE'!$B:$J,3,0)</f>
        <v>Un</v>
      </c>
      <c r="D61" s="63">
        <f>+[1]Cantidades!D292</f>
        <v>10</v>
      </c>
      <c r="E61" s="62">
        <f>+VLOOKUP(A61,'[1]APU-HE'!$B:$J,6,0)++VLOOKUP(A61,'[1]APU-HE'!$B:$J,8,0)+VLOOKUP(A61,'[1]APU-HE'!$B:$J,9,0)</f>
        <v>103622.91112</v>
      </c>
      <c r="F61" s="62">
        <f>+VLOOKUP(A61,'[1]APU-HE'!$B:$J,7,0)</f>
        <v>238420</v>
      </c>
      <c r="G61" s="61">
        <f>+VLOOKUP(A61,'[1]APU-HE'!$B:$J,4,0)</f>
        <v>342042.91112</v>
      </c>
      <c r="H61" s="75">
        <f>ROUND(D61*G61,0)</f>
        <v>3420429</v>
      </c>
      <c r="I61" s="74">
        <f>+H61/$H$89</f>
        <v>1.1817891552892611E-2</v>
      </c>
      <c r="K61" s="45"/>
    </row>
    <row r="62" spans="1:11" s="23" customFormat="1" ht="84.75" customHeight="1" x14ac:dyDescent="0.2">
      <c r="A62" s="67" t="s">
        <v>33</v>
      </c>
      <c r="B62" s="78" t="str">
        <f>+VLOOKUP(A62,'[1]APU-HE'!$B:$J,2,0)</f>
        <v>Suministro , transporte e instalación canaletas PRFV de recoleccion longitudinal de 0.3m x 0.3m :(alto x ancho), con perfiles laterales 90° de 1.5" y vertederos triangulares 90° de ancho = 7cm, incluye transporte hasta el sitio (Sedimentador existente y nuevo) (Incluye transporte hasta la vereda Hojas Anchas del municipio de Supía)</v>
      </c>
      <c r="C62" s="64" t="str">
        <f>+VLOOKUP(A62,'[1]APU-HE'!$B:$J,3,0)</f>
        <v>ML</v>
      </c>
      <c r="D62" s="63">
        <f>+[1]Cantidades!D302</f>
        <v>14.8</v>
      </c>
      <c r="E62" s="62">
        <f>+VLOOKUP(A62,'[1]APU-HE'!$B:$J,6,0)++VLOOKUP(A62,'[1]APU-HE'!$B:$J,8,0)+VLOOKUP(A62,'[1]APU-HE'!$B:$J,9,0)</f>
        <v>42223.911119999997</v>
      </c>
      <c r="F62" s="62">
        <f>+VLOOKUP(A62,'[1]APU-HE'!$B:$J,7,0)</f>
        <v>354615</v>
      </c>
      <c r="G62" s="61">
        <f>+VLOOKUP(A62,'[1]APU-HE'!$B:$J,4,0)</f>
        <v>396838.91112</v>
      </c>
      <c r="H62" s="60">
        <f>ROUND(D62*G62,0)</f>
        <v>5873216</v>
      </c>
      <c r="I62" s="74">
        <f>+H62/$H$89</f>
        <v>2.0292492478199E-2</v>
      </c>
      <c r="K62" s="45"/>
    </row>
    <row r="63" spans="1:11" s="23" customFormat="1" ht="69.75" customHeight="1" x14ac:dyDescent="0.2">
      <c r="A63" s="67" t="s">
        <v>32</v>
      </c>
      <c r="B63" s="78" t="str">
        <f>+VLOOKUP(A63,'[1]APU-HE'!$B:$J,2,0)</f>
        <v>Suministro, transporte e instalación tubería de recolección y desagüe de lodos en hierro dúctil (100 PSI) diámetro 6" con 12 orificios superior de díametro 1 1/2" y tapon HF liso (Incluye transporte hasta la vereda Hojas Anchas del municipio de Supía)</v>
      </c>
      <c r="C63" s="64" t="str">
        <f>+VLOOKUP(A63,'[1]APU-HE'!$B:$J,3,0)</f>
        <v>ML</v>
      </c>
      <c r="D63" s="63">
        <f>+[1]Cantidades!D311</f>
        <v>4.18</v>
      </c>
      <c r="E63" s="62">
        <f>+VLOOKUP(A63,'[1]APU-HE'!$B:$J,6,0)++VLOOKUP(A63,'[1]APU-HE'!$B:$J,8,0)+VLOOKUP(A63,'[1]APU-HE'!$B:$J,9,0)</f>
        <v>422503.91112</v>
      </c>
      <c r="F63" s="62">
        <f>+VLOOKUP(A63,'[1]APU-HE'!$B:$J,7,0)</f>
        <v>316513</v>
      </c>
      <c r="G63" s="61">
        <f>+VLOOKUP(A63,'[1]APU-HE'!$B:$J,4,0)</f>
        <v>739016.91111999995</v>
      </c>
      <c r="H63" s="60">
        <f>ROUND(D63*G63,0)</f>
        <v>3089091</v>
      </c>
      <c r="I63" s="74">
        <f>+H63/$H$89</f>
        <v>1.0673088795299242E-2</v>
      </c>
      <c r="K63" s="45"/>
    </row>
    <row r="64" spans="1:11" s="23" customFormat="1" ht="18" x14ac:dyDescent="0.2">
      <c r="A64" s="58"/>
      <c r="B64" s="57" t="s">
        <v>31</v>
      </c>
      <c r="C64" s="56"/>
      <c r="D64" s="55"/>
      <c r="E64" s="53"/>
      <c r="F64" s="53"/>
      <c r="G64" s="53"/>
      <c r="H64" s="54">
        <f>+SUM(H55:H63)</f>
        <v>48766650</v>
      </c>
      <c r="I64" s="53"/>
      <c r="K64" s="45"/>
    </row>
    <row r="65" spans="1:11" s="23" customFormat="1" ht="18" x14ac:dyDescent="0.2">
      <c r="A65" s="58"/>
      <c r="B65" s="77" t="s">
        <v>30</v>
      </c>
      <c r="C65" s="56"/>
      <c r="D65" s="55"/>
      <c r="E65" s="53"/>
      <c r="F65" s="53"/>
      <c r="G65" s="53"/>
      <c r="H65" s="54"/>
      <c r="I65" s="76"/>
      <c r="K65" s="45"/>
    </row>
    <row r="66" spans="1:11" s="23" customFormat="1" ht="18" x14ac:dyDescent="0.2">
      <c r="A66" s="73">
        <v>13</v>
      </c>
      <c r="B66" s="72" t="s">
        <v>29</v>
      </c>
      <c r="C66" s="71"/>
      <c r="D66" s="70"/>
      <c r="E66" s="69"/>
      <c r="F66" s="69"/>
      <c r="G66" s="69"/>
      <c r="H66" s="69"/>
      <c r="I66" s="68"/>
      <c r="K66" s="45"/>
    </row>
    <row r="67" spans="1:11" s="23" customFormat="1" ht="58.5" customHeight="1" x14ac:dyDescent="0.2">
      <c r="A67" s="67" t="s">
        <v>28</v>
      </c>
      <c r="B67" s="65" t="str">
        <f>+VLOOKUP(A67,'[1]APU-HE'!$B:$J,2,0)</f>
        <v xml:space="preserve">Suministro, Transporte e Instalación Tubería PVC 315 m.m. (12") para Alcantarillado Unión caucho (Incluye transporte hasta la vereda Hojas Anchas del municipio de Supía)     </v>
      </c>
      <c r="C67" s="64" t="str">
        <f>+VLOOKUP(A67,'[1]APU-HE'!$B:$J,3,0)</f>
        <v>ML</v>
      </c>
      <c r="D67" s="63">
        <f>+[1]Cantidades!D323</f>
        <v>9</v>
      </c>
      <c r="E67" s="62">
        <f>+VLOOKUP(A67,'[1]APU-HE'!$B:$J,6,0)++VLOOKUP(A67,'[1]APU-HE'!$B:$J,8,0)+VLOOKUP(A67,'[1]APU-HE'!$B:$J,9,0)</f>
        <v>34077.911119999997</v>
      </c>
      <c r="F67" s="62">
        <f>+VLOOKUP(A67,'[1]APU-HE'!$B:$J,7,0)</f>
        <v>106604</v>
      </c>
      <c r="G67" s="61">
        <f>+VLOOKUP(A67,'[1]APU-HE'!$B:$J,4,0)</f>
        <v>140681.91112</v>
      </c>
      <c r="H67" s="75">
        <f>ROUND(D67*G67,0)</f>
        <v>1266137</v>
      </c>
      <c r="I67" s="74">
        <f>+H67/$H$89</f>
        <v>4.3746178497214216E-3</v>
      </c>
      <c r="K67" s="45"/>
    </row>
    <row r="68" spans="1:11" s="23" customFormat="1" ht="22.5" customHeight="1" x14ac:dyDescent="0.2">
      <c r="A68" s="73">
        <v>14</v>
      </c>
      <c r="B68" s="72" t="s">
        <v>27</v>
      </c>
      <c r="C68" s="71"/>
      <c r="D68" s="70"/>
      <c r="E68" s="69"/>
      <c r="F68" s="69"/>
      <c r="G68" s="69"/>
      <c r="H68" s="69"/>
      <c r="I68" s="68"/>
      <c r="K68" s="45"/>
    </row>
    <row r="69" spans="1:11" s="23" customFormat="1" ht="31.5" x14ac:dyDescent="0.2">
      <c r="A69" s="67" t="s">
        <v>26</v>
      </c>
      <c r="B69" s="65" t="str">
        <f>+VLOOKUP(A69,'[1]APU-HE'!$B:$J,2,0)</f>
        <v xml:space="preserve">Suministro, Transporte e Instalación Cámara Circular de Inspección/Caída en Concreto 21 Mpa D=1.2 m  (Incluye refuerzo)    </v>
      </c>
      <c r="C69" s="64" t="str">
        <f>+VLOOKUP(A69,'[1]APU-HE'!$B:$J,3,0)</f>
        <v>ML</v>
      </c>
      <c r="D69" s="63">
        <f>+[1]Cantidades!D333</f>
        <v>4.5999999999999996</v>
      </c>
      <c r="E69" s="62">
        <f>+VLOOKUP(A69,'[1]APU-HE'!$B:$J,6,0)++VLOOKUP(A69,'[1]APU-HE'!$B:$J,8,0)+VLOOKUP(A69,'[1]APU-HE'!$B:$J,9,0)</f>
        <v>167624</v>
      </c>
      <c r="F69" s="62">
        <f>+VLOOKUP(A69,'[1]APU-HE'!$B:$J,7,0)</f>
        <v>476549</v>
      </c>
      <c r="G69" s="61">
        <f>+VLOOKUP(A69,'[1]APU-HE'!$B:$J,4,0)</f>
        <v>644173</v>
      </c>
      <c r="H69" s="75">
        <f>ROUND(D69*G69,0)</f>
        <v>2963196</v>
      </c>
      <c r="I69" s="74">
        <f>+H69/$H$89</f>
        <v>1.023811018382933E-2</v>
      </c>
      <c r="K69" s="45"/>
    </row>
    <row r="70" spans="1:11" s="23" customFormat="1" ht="31.5" x14ac:dyDescent="0.2">
      <c r="A70" s="67" t="s">
        <v>25</v>
      </c>
      <c r="B70" s="65" t="str">
        <f>+VLOOKUP(A70,'[1]APU-HE'!$B:$J,2,0)</f>
        <v xml:space="preserve">Suministro, Transporte e Instalación Base-Cañuela Cámara Circular Inspección D=1.20 m en Concreto 21 Mpa                      </v>
      </c>
      <c r="C70" s="64" t="str">
        <f>+VLOOKUP(A70,'[1]APU-HE'!$B:$J,3,0)</f>
        <v>Un</v>
      </c>
      <c r="D70" s="63">
        <f>+[1]Cantidades!D341</f>
        <v>1</v>
      </c>
      <c r="E70" s="62">
        <f>+VLOOKUP(A70,'[1]APU-HE'!$B:$J,6,0)++VLOOKUP(A70,'[1]APU-HE'!$B:$J,8,0)+VLOOKUP(A70,'[1]APU-HE'!$B:$J,9,0)</f>
        <v>143739</v>
      </c>
      <c r="F70" s="62">
        <f>+VLOOKUP(A70,'[1]APU-HE'!$B:$J,7,0)</f>
        <v>412434</v>
      </c>
      <c r="G70" s="61">
        <f>+VLOOKUP(A70,'[1]APU-HE'!$B:$J,4,0)</f>
        <v>556173</v>
      </c>
      <c r="H70" s="75">
        <f>ROUND(D70*G70,0)</f>
        <v>556173</v>
      </c>
      <c r="I70" s="74">
        <f>+H70/$H$89</f>
        <v>1.9216280176103473E-3</v>
      </c>
      <c r="K70" s="45"/>
    </row>
    <row r="71" spans="1:11" s="23" customFormat="1" ht="36.75" customHeight="1" x14ac:dyDescent="0.2">
      <c r="A71" s="67" t="s">
        <v>24</v>
      </c>
      <c r="B71" s="65" t="str">
        <f>+VLOOKUP(A71,'[1]APU-HE'!$B:$J,2,0)</f>
        <v xml:space="preserve">Suministro, Transporte e Instalación Tapa Hierro Fundido  D=0.60 m. p/Cámara de Inspección (Incluye transporte hasta la vereda Hojas Anchas del municipio de Supía)             </v>
      </c>
      <c r="C71" s="64" t="str">
        <f>+VLOOKUP(A71,'[1]APU-HE'!$B:$J,3,0)</f>
        <v>Un</v>
      </c>
      <c r="D71" s="63">
        <f>+[1]Cantidades!D349</f>
        <v>1</v>
      </c>
      <c r="E71" s="62">
        <f>+VLOOKUP(A71,'[1]APU-HE'!$B:$J,6,0)++VLOOKUP(A71,'[1]APU-HE'!$B:$J,8,0)+VLOOKUP(A71,'[1]APU-HE'!$B:$J,9,0)</f>
        <v>34355.911119999997</v>
      </c>
      <c r="F71" s="62">
        <f>+VLOOKUP(A71,'[1]APU-HE'!$B:$J,7,0)</f>
        <v>475535</v>
      </c>
      <c r="G71" s="61">
        <f>+VLOOKUP(A71,'[1]APU-HE'!$B:$J,4,0)</f>
        <v>509890.91112</v>
      </c>
      <c r="H71" s="75">
        <f>ROUND(D71*G71,0)</f>
        <v>509891</v>
      </c>
      <c r="I71" s="74">
        <f>+H71/$H$89</f>
        <v>1.7617195216728563E-3</v>
      </c>
      <c r="K71" s="45"/>
    </row>
    <row r="72" spans="1:11" s="23" customFormat="1" ht="36.75" customHeight="1" x14ac:dyDescent="0.2">
      <c r="A72" s="67" t="s">
        <v>23</v>
      </c>
      <c r="B72" s="65" t="str">
        <f>+VLOOKUP(A72,'[1]APU-HE'!$B:$J,2,0)</f>
        <v xml:space="preserve">Suministro, transporte e Instalación ARO-TAPA HF D=0.60 m. p/Cámara de Inspección (Incluye transporte hasta la vereda Hojas Anchas del municipio de Supía)              </v>
      </c>
      <c r="C72" s="64" t="str">
        <f>+VLOOKUP(A72,'[1]APU-HE'!$B:$J,3,0)</f>
        <v>Un</v>
      </c>
      <c r="D72" s="63">
        <f>+[1]Cantidades!D357</f>
        <v>1</v>
      </c>
      <c r="E72" s="62">
        <f>+VLOOKUP(A72,'[1]APU-HE'!$B:$J,6,0)++VLOOKUP(A72,'[1]APU-HE'!$B:$J,8,0)+VLOOKUP(A72,'[1]APU-HE'!$B:$J,9,0)</f>
        <v>31494.911120000001</v>
      </c>
      <c r="F72" s="62">
        <f>+VLOOKUP(A72,'[1]APU-HE'!$B:$J,7,0)</f>
        <v>597280</v>
      </c>
      <c r="G72" s="61">
        <f>+VLOOKUP(A72,'[1]APU-HE'!$B:$J,4,0)</f>
        <v>628774.91111999995</v>
      </c>
      <c r="H72" s="75">
        <f>ROUND(D72*G72,0)</f>
        <v>628775</v>
      </c>
      <c r="I72" s="74">
        <f>+H72/$H$89</f>
        <v>2.1724744940386283E-3</v>
      </c>
      <c r="K72" s="45"/>
    </row>
    <row r="73" spans="1:11" s="23" customFormat="1" ht="18" x14ac:dyDescent="0.2">
      <c r="A73" s="58"/>
      <c r="B73" s="57" t="s">
        <v>22</v>
      </c>
      <c r="C73" s="56"/>
      <c r="D73" s="55"/>
      <c r="E73" s="53"/>
      <c r="F73" s="53"/>
      <c r="G73" s="53"/>
      <c r="H73" s="54">
        <f>+SUM(H66:H72)</f>
        <v>5924172</v>
      </c>
      <c r="I73" s="53"/>
      <c r="K73" s="45"/>
    </row>
    <row r="74" spans="1:11" s="23" customFormat="1" ht="18" x14ac:dyDescent="0.2">
      <c r="A74" s="58"/>
      <c r="B74" s="77" t="s">
        <v>21</v>
      </c>
      <c r="C74" s="56"/>
      <c r="D74" s="55"/>
      <c r="E74" s="53"/>
      <c r="F74" s="53"/>
      <c r="G74" s="53"/>
      <c r="H74" s="54"/>
      <c r="I74" s="76"/>
      <c r="K74" s="45"/>
    </row>
    <row r="75" spans="1:11" s="23" customFormat="1" ht="18" x14ac:dyDescent="0.2">
      <c r="A75" s="73">
        <v>15</v>
      </c>
      <c r="B75" s="72" t="s">
        <v>20</v>
      </c>
      <c r="C75" s="71"/>
      <c r="D75" s="70"/>
      <c r="E75" s="69"/>
      <c r="F75" s="69"/>
      <c r="G75" s="69"/>
      <c r="H75" s="69"/>
      <c r="I75" s="68"/>
      <c r="K75" s="45"/>
    </row>
    <row r="76" spans="1:11" s="23" customFormat="1" ht="48" customHeight="1" x14ac:dyDescent="0.2">
      <c r="A76" s="25" t="s">
        <v>19</v>
      </c>
      <c r="B76" s="65" t="str">
        <f>+VLOOKUP(A76,'[1]APU-HE'!$B:$J,2,0)</f>
        <v>Suministro, Transporte e Instalación Relleno e=5 cm - Concreto  pobre 1:4:8 (Solado de limpieza) (Incluye transporte hasta la vereda Hojas Anchas del municipio de Supía)</v>
      </c>
      <c r="C76" s="64" t="str">
        <f>+VLOOKUP(A76,'[1]APU-HE'!$B:$J,3,0)</f>
        <v>M3</v>
      </c>
      <c r="D76" s="63">
        <f>+[1]Cantidades!D369</f>
        <v>2.2250000000000005</v>
      </c>
      <c r="E76" s="62">
        <f>+VLOOKUP(A76,'[1]APU-HE'!$B:$J,6,0)++VLOOKUP(A76,'[1]APU-HE'!$B:$J,8,0)+VLOOKUP(A76,'[1]APU-HE'!$B:$J,9,0)</f>
        <v>109116</v>
      </c>
      <c r="F76" s="62">
        <f>+VLOOKUP(A76,'[1]APU-HE'!$B:$J,7,0)</f>
        <v>442039</v>
      </c>
      <c r="G76" s="61">
        <f>+VLOOKUP(A76,'[1]APU-HE'!$B:$J,4,0)</f>
        <v>551155</v>
      </c>
      <c r="H76" s="75">
        <f>ROUND(D76*G76,0)</f>
        <v>1226320</v>
      </c>
      <c r="I76" s="74">
        <f>+H76/$H$89</f>
        <v>4.2370465135055475E-3</v>
      </c>
      <c r="K76" s="45"/>
    </row>
    <row r="77" spans="1:11" s="23" customFormat="1" ht="55.5" customHeight="1" x14ac:dyDescent="0.2">
      <c r="A77" s="67" t="s">
        <v>18</v>
      </c>
      <c r="B77" s="65" t="str">
        <f>+VLOOKUP(A77,'[1]APU-HE'!$B:$J,2,0)</f>
        <v>Suministro, transporte e instalación Concreto Estructural 28 Mpa  Impermeabilizado  (Para muros ,losas y canal) (Incluye transporte hasta la vereda Hojas Anchas del municipio de Supía)</v>
      </c>
      <c r="C77" s="64" t="str">
        <f>+VLOOKUP(A77,'[1]APU-HE'!$B:$J,3,0)</f>
        <v>M3</v>
      </c>
      <c r="D77" s="63">
        <f>+[1]Cantidades!D377</f>
        <v>111.53408578007809</v>
      </c>
      <c r="E77" s="62">
        <f>+VLOOKUP(A77,'[1]APU-HE'!$B:$J,6,0)++VLOOKUP(A77,'[1]APU-HE'!$B:$J,8,0)+VLOOKUP(A77,'[1]APU-HE'!$B:$J,9,0)</f>
        <v>259350</v>
      </c>
      <c r="F77" s="62">
        <f>+VLOOKUP(A77,'[1]APU-HE'!$B:$J,7,0)</f>
        <v>716806</v>
      </c>
      <c r="G77" s="61">
        <f>+VLOOKUP(A77,'[1]APU-HE'!$B:$J,4,0)</f>
        <v>976156</v>
      </c>
      <c r="H77" s="75">
        <f>ROUND(D77*G77,0)</f>
        <v>108874667</v>
      </c>
      <c r="I77" s="74">
        <f>+H77/$H$89</f>
        <v>0.37617182156486684</v>
      </c>
      <c r="K77" s="45"/>
    </row>
    <row r="78" spans="1:11" s="23" customFormat="1" ht="58.5" customHeight="1" x14ac:dyDescent="0.2">
      <c r="A78" s="67" t="s">
        <v>17</v>
      </c>
      <c r="B78" s="65" t="str">
        <f>+VLOOKUP(A78,'[1]APU-HE'!$B:$J,2,0)</f>
        <v>Suministro, transporte e instalación Concreto Estructural 28 Mpa  sin impermeabilizante  (Para pasarela) (Incluye transporte hasta la vereda Hojas Anchas del municipio de Supía)</v>
      </c>
      <c r="C78" s="64" t="str">
        <f>+VLOOKUP(A78,'[1]APU-HE'!$B:$J,3,0)</f>
        <v>M3</v>
      </c>
      <c r="D78" s="63">
        <f>+[1]Cantidades!D385</f>
        <v>0.9456</v>
      </c>
      <c r="E78" s="62">
        <f>+VLOOKUP(A78,'[1]APU-HE'!$B:$J,6,0)++VLOOKUP(A78,'[1]APU-HE'!$B:$J,8,0)+VLOOKUP(A78,'[1]APU-HE'!$B:$J,9,0)</f>
        <v>250101</v>
      </c>
      <c r="F78" s="62">
        <f>+VLOOKUP(A78,'[1]APU-HE'!$B:$J,7,0)</f>
        <v>499926</v>
      </c>
      <c r="G78" s="61">
        <f>+VLOOKUP(A78,'[1]APU-HE'!$B:$J,4,0)</f>
        <v>750027</v>
      </c>
      <c r="H78" s="75">
        <f>ROUND(D78*G78,0)</f>
        <v>709226</v>
      </c>
      <c r="I78" s="74">
        <f>+H78/$H$89</f>
        <v>2.4504399753632702E-3</v>
      </c>
      <c r="K78" s="45"/>
    </row>
    <row r="79" spans="1:11" s="23" customFormat="1" ht="18" x14ac:dyDescent="0.2">
      <c r="A79" s="58"/>
      <c r="B79" s="57" t="s">
        <v>16</v>
      </c>
      <c r="C79" s="56"/>
      <c r="D79" s="55"/>
      <c r="E79" s="53"/>
      <c r="F79" s="53"/>
      <c r="G79" s="53"/>
      <c r="H79" s="54">
        <f>+SUM(H76:H78)</f>
        <v>110810213</v>
      </c>
      <c r="I79" s="53"/>
      <c r="K79" s="45"/>
    </row>
    <row r="80" spans="1:11" s="23" customFormat="1" ht="18" x14ac:dyDescent="0.2">
      <c r="A80" s="58"/>
      <c r="B80" s="77" t="s">
        <v>15</v>
      </c>
      <c r="C80" s="56"/>
      <c r="D80" s="55"/>
      <c r="E80" s="53"/>
      <c r="F80" s="53"/>
      <c r="G80" s="53"/>
      <c r="H80" s="54"/>
      <c r="I80" s="76"/>
      <c r="K80" s="45"/>
    </row>
    <row r="81" spans="1:13" s="23" customFormat="1" ht="18" x14ac:dyDescent="0.2">
      <c r="A81" s="73">
        <v>16</v>
      </c>
      <c r="B81" s="72" t="s">
        <v>14</v>
      </c>
      <c r="C81" s="71"/>
      <c r="D81" s="70"/>
      <c r="E81" s="69"/>
      <c r="F81" s="69"/>
      <c r="G81" s="69"/>
      <c r="H81" s="69"/>
      <c r="I81" s="68"/>
      <c r="K81" s="45"/>
    </row>
    <row r="82" spans="1:13" s="23" customFormat="1" ht="54.75" customHeight="1" x14ac:dyDescent="0.2">
      <c r="A82" s="67" t="s">
        <v>13</v>
      </c>
      <c r="B82" s="65" t="str">
        <f>+VLOOKUP(A82,'[1]APU-HE'!$B:$J,2,0)</f>
        <v xml:space="preserve">Suministro, Transporte e Instalación Acero de Refuerzo de de 420 Mpa (4200 Kg/cm2) (Incluye transporte hasta la vereda Hojas Anchas del municipio de Supía)                                  </v>
      </c>
      <c r="C82" s="64" t="str">
        <f>+VLOOKUP(A82,'[1]APU-HE'!$B:$J,3,0)</f>
        <v>Kg</v>
      </c>
      <c r="D82" s="63">
        <f>+[1]Cantidades!D396</f>
        <v>12741.19</v>
      </c>
      <c r="E82" s="62">
        <f>+VLOOKUP(A82,'[1]APU-HE'!$B:$J,6,0)++VLOOKUP(A82,'[1]APU-HE'!$B:$J,8,0)+VLOOKUP(A82,'[1]APU-HE'!$B:$J,9,0)</f>
        <v>1827.736668</v>
      </c>
      <c r="F82" s="62">
        <f>+VLOOKUP(A82,'[1]APU-HE'!$B:$J,7,0)</f>
        <v>3903</v>
      </c>
      <c r="G82" s="61">
        <f>+VLOOKUP(A82,'[1]APU-HE'!$B:$J,4,0)</f>
        <v>5730.7366680000005</v>
      </c>
      <c r="H82" s="75">
        <f>ROUND(D82*G82,0)</f>
        <v>73016405</v>
      </c>
      <c r="I82" s="74">
        <f>+H82/$H$89</f>
        <v>0.25227828318380119</v>
      </c>
      <c r="K82" s="45"/>
    </row>
    <row r="83" spans="1:13" s="23" customFormat="1" ht="18" x14ac:dyDescent="0.2">
      <c r="A83" s="73">
        <v>17</v>
      </c>
      <c r="B83" s="72" t="s">
        <v>12</v>
      </c>
      <c r="C83" s="71"/>
      <c r="D83" s="70"/>
      <c r="E83" s="69"/>
      <c r="F83" s="69"/>
      <c r="G83" s="69"/>
      <c r="H83" s="69"/>
      <c r="I83" s="68"/>
      <c r="K83" s="45"/>
    </row>
    <row r="84" spans="1:13" s="23" customFormat="1" ht="38.25" customHeight="1" x14ac:dyDescent="0.2">
      <c r="A84" s="67" t="s">
        <v>11</v>
      </c>
      <c r="B84" s="65" t="str">
        <f>+VLOOKUP(A84,'[1]APU-HE'!$B:$J,2,0)</f>
        <v xml:space="preserve">Suministro, transporte e instalación Cinta PVC V -22 (Para sellado de juntas de concreto)                       </v>
      </c>
      <c r="C84" s="64" t="str">
        <f>+VLOOKUP(A84,'[1]APU-HE'!$B:$J,3,0)</f>
        <v>ML</v>
      </c>
      <c r="D84" s="63">
        <f>+[1]Cantidades!D404</f>
        <v>85.37</v>
      </c>
      <c r="E84" s="62">
        <f>+VLOOKUP(A84,'[1]APU-HE'!$B:$J,6,0)++VLOOKUP(A84,'[1]APU-HE'!$B:$J,8,0)+VLOOKUP(A84,'[1]APU-HE'!$B:$J,9,0)</f>
        <v>2431</v>
      </c>
      <c r="F84" s="62">
        <f>+VLOOKUP(A84,'[1]APU-HE'!$B:$J,7,0)</f>
        <v>52911</v>
      </c>
      <c r="G84" s="61">
        <f>+VLOOKUP(A84,'[1]APU-HE'!$B:$J,4,0)</f>
        <v>55342</v>
      </c>
      <c r="H84" s="75">
        <f>ROUND(D84*G84,0)</f>
        <v>4724547</v>
      </c>
      <c r="I84" s="74">
        <f>+H84/$H$89</f>
        <v>1.6323737192774395E-2</v>
      </c>
      <c r="K84" s="45"/>
    </row>
    <row r="85" spans="1:13" s="23" customFormat="1" ht="18" x14ac:dyDescent="0.2">
      <c r="A85" s="73">
        <v>18</v>
      </c>
      <c r="B85" s="72" t="s">
        <v>10</v>
      </c>
      <c r="C85" s="71"/>
      <c r="D85" s="70"/>
      <c r="E85" s="69"/>
      <c r="F85" s="69"/>
      <c r="G85" s="69"/>
      <c r="H85" s="69"/>
      <c r="I85" s="68"/>
      <c r="K85" s="45"/>
    </row>
    <row r="86" spans="1:13" s="23" customFormat="1" ht="78.75" customHeight="1" x14ac:dyDescent="0.2">
      <c r="A86" s="67" t="s">
        <v>9</v>
      </c>
      <c r="B86" s="65" t="str">
        <f>+VLOOKUP(A86,'[1]APU-HE'!$B:$J,2,0)</f>
        <v xml:space="preserve">Suministro, transporte e instalación de escalones en varilla de acero de diámtro 3/4", desarrollo de 75 cm (Incluye perforación con broca 7/8" y epoxico Sikadur 42 anclaje (Incluye transporte hasta la vereda Hojas Anchas del municipio de Supía)                            </v>
      </c>
      <c r="C86" s="64" t="str">
        <f>+VLOOKUP(A86,'[1]APU-HE'!$B:$J,3,0)</f>
        <v>ML</v>
      </c>
      <c r="D86" s="63">
        <f>+[1]Cantidades!D412</f>
        <v>12.8</v>
      </c>
      <c r="E86" s="62">
        <f>+VLOOKUP(A86,'[1]APU-HE'!$B:$J,6,0)++VLOOKUP(A86,'[1]APU-HE'!$B:$J,8,0)+VLOOKUP(A86,'[1]APU-HE'!$B:$J,9,0)</f>
        <v>9765</v>
      </c>
      <c r="F86" s="62">
        <f>+VLOOKUP(A86,'[1]APU-HE'!$B:$J,7,0)</f>
        <v>17911</v>
      </c>
      <c r="G86" s="61">
        <f>+VLOOKUP(A86,'[1]APU-HE'!$B:$J,4,0)</f>
        <v>27676</v>
      </c>
      <c r="H86" s="60">
        <f>ROUND(D86*G86,0)</f>
        <v>354253</v>
      </c>
      <c r="I86" s="59">
        <f>+H86/$H$89</f>
        <v>1.2239761551217307E-3</v>
      </c>
      <c r="K86" s="45"/>
    </row>
    <row r="87" spans="1:13" s="23" customFormat="1" ht="31.5" x14ac:dyDescent="0.2">
      <c r="A87" s="66" t="s">
        <v>8</v>
      </c>
      <c r="B87" s="65" t="str">
        <f>+VLOOKUP(A87,'[1]APU-HE'!$B:$J,2,0)</f>
        <v xml:space="preserve">Suministro, transporte e instalación de tuberia HG de 1 1/4"  (barandas de pasarela-sedimentador)  (Incluye transporte hasta la vereda Hojas Anchas del municipio de Supía)                          </v>
      </c>
      <c r="C87" s="64" t="str">
        <f>+VLOOKUP(A87,'[1]APU-HE'!$B:$J,3,0)</f>
        <v>ML</v>
      </c>
      <c r="D87" s="63">
        <f>+[1]Cantidades!D420</f>
        <v>11.58</v>
      </c>
      <c r="E87" s="62">
        <f>+VLOOKUP(A87,'[1]APU-HE'!$B:$J,6,0)++VLOOKUP(A87,'[1]APU-HE'!$B:$J,8,0)+VLOOKUP(A87,'[1]APU-HE'!$B:$J,9,0)</f>
        <v>177796.736668</v>
      </c>
      <c r="F87" s="62">
        <f>+VLOOKUP(A87,'[1]APU-HE'!$B:$J,7,0)</f>
        <v>8461</v>
      </c>
      <c r="G87" s="61">
        <f>+VLOOKUP(A87,'[1]APU-HE'!$B:$J,4,0)</f>
        <v>186257.736668</v>
      </c>
      <c r="H87" s="60">
        <f>ROUND(D87*G87,0)</f>
        <v>2156865</v>
      </c>
      <c r="I87" s="59">
        <f>+H87/$H$89</f>
        <v>7.4521636508840623E-3</v>
      </c>
      <c r="K87" s="45"/>
    </row>
    <row r="88" spans="1:13" s="23" customFormat="1" ht="18.75" thickBot="1" x14ac:dyDescent="0.25">
      <c r="A88" s="58"/>
      <c r="B88" s="57" t="s">
        <v>7</v>
      </c>
      <c r="C88" s="56"/>
      <c r="D88" s="55"/>
      <c r="E88" s="53"/>
      <c r="F88" s="53"/>
      <c r="G88" s="53"/>
      <c r="H88" s="54">
        <f>+SUM(H81:H87)</f>
        <v>80252070</v>
      </c>
      <c r="I88" s="53"/>
      <c r="K88" s="45"/>
    </row>
    <row r="89" spans="1:13" s="23" customFormat="1" ht="15.75" customHeight="1" x14ac:dyDescent="0.2">
      <c r="A89" s="52"/>
      <c r="B89" s="51" t="s">
        <v>6</v>
      </c>
      <c r="C89" s="50"/>
      <c r="D89" s="49"/>
      <c r="E89" s="48"/>
      <c r="F89" s="48"/>
      <c r="G89" s="48"/>
      <c r="H89" s="47">
        <f>SUM(H11:H88)/2</f>
        <v>289428024</v>
      </c>
      <c r="I89" s="46">
        <f>SUM(I11:I88)</f>
        <v>1</v>
      </c>
      <c r="J89" s="26"/>
      <c r="K89" s="45"/>
    </row>
    <row r="90" spans="1:13" s="23" customFormat="1" ht="18" customHeight="1" x14ac:dyDescent="0.2">
      <c r="A90" s="39"/>
      <c r="B90" s="38" t="s">
        <v>5</v>
      </c>
      <c r="C90" s="38"/>
      <c r="D90" s="37" t="s">
        <v>0</v>
      </c>
      <c r="E90" s="44">
        <f>+'[1]A.I.U para obra civil'!G56+'[1]A.I.U para obra civil'!G57</f>
        <v>0.313</v>
      </c>
      <c r="F90" s="43"/>
      <c r="G90" s="43"/>
      <c r="H90" s="34">
        <f>ROUND(($H$89*E90),0)</f>
        <v>90590972</v>
      </c>
      <c r="I90" s="33"/>
      <c r="J90" s="26"/>
    </row>
    <row r="91" spans="1:13" s="23" customFormat="1" ht="18" customHeight="1" x14ac:dyDescent="0.2">
      <c r="A91" s="39"/>
      <c r="B91" s="38" t="s">
        <v>4</v>
      </c>
      <c r="C91" s="38"/>
      <c r="D91" s="37" t="s">
        <v>0</v>
      </c>
      <c r="E91" s="36">
        <f>+'[1]A.I.U para obra civil'!G58</f>
        <v>0.01</v>
      </c>
      <c r="F91" s="42"/>
      <c r="G91" s="42"/>
      <c r="H91" s="34">
        <f>ROUND(($H$89*E91),0)</f>
        <v>2894280</v>
      </c>
      <c r="I91" s="33"/>
      <c r="J91" s="26"/>
      <c r="K91" s="40"/>
      <c r="L91" s="40"/>
      <c r="M91" s="40"/>
    </row>
    <row r="92" spans="1:13" s="23" customFormat="1" ht="18" customHeight="1" x14ac:dyDescent="0.2">
      <c r="A92" s="39"/>
      <c r="B92" s="38" t="s">
        <v>3</v>
      </c>
      <c r="C92" s="38"/>
      <c r="D92" s="37" t="s">
        <v>0</v>
      </c>
      <c r="E92" s="36">
        <f>+'[1]A.I.U para obra civil'!G59</f>
        <v>0.03</v>
      </c>
      <c r="F92" s="42"/>
      <c r="G92" s="42"/>
      <c r="H92" s="34">
        <f>ROUND(($H$89*E92),0)</f>
        <v>8682841</v>
      </c>
      <c r="I92" s="33"/>
      <c r="J92" s="26"/>
      <c r="K92" s="40"/>
      <c r="L92" s="40"/>
      <c r="M92" s="40"/>
    </row>
    <row r="93" spans="1:13" s="23" customFormat="1" ht="18" customHeight="1" x14ac:dyDescent="0.2">
      <c r="A93" s="39"/>
      <c r="B93" s="41" t="s">
        <v>2</v>
      </c>
      <c r="C93" s="38"/>
      <c r="D93" s="37" t="s">
        <v>0</v>
      </c>
      <c r="E93" s="36">
        <v>0.19</v>
      </c>
      <c r="F93" s="35"/>
      <c r="G93" s="35"/>
      <c r="H93" s="34">
        <f>ROUND(H92*E93,0)</f>
        <v>1649740</v>
      </c>
      <c r="I93" s="33"/>
      <c r="J93" s="26"/>
      <c r="K93" s="40"/>
      <c r="L93" s="40"/>
      <c r="M93" s="40"/>
    </row>
    <row r="94" spans="1:13" s="23" customFormat="1" ht="16.5" customHeight="1" thickBot="1" x14ac:dyDescent="0.25">
      <c r="A94" s="32"/>
      <c r="B94" s="31" t="s">
        <v>1</v>
      </c>
      <c r="C94" s="30"/>
      <c r="D94" s="29"/>
      <c r="E94" s="28"/>
      <c r="F94" s="28"/>
      <c r="G94" s="28"/>
      <c r="H94" s="27">
        <f>+SUM(H89:H93)</f>
        <v>393245857</v>
      </c>
      <c r="I94" s="33"/>
      <c r="J94" s="26"/>
      <c r="K94" s="40"/>
      <c r="L94" s="40"/>
      <c r="M94" s="40"/>
    </row>
    <row r="95" spans="1:13" s="23" customFormat="1" x14ac:dyDescent="0.2">
      <c r="A95" s="25"/>
      <c r="E95" s="24"/>
      <c r="F95" s="24"/>
      <c r="G95" s="24"/>
      <c r="H95" s="24"/>
      <c r="I95" s="24"/>
    </row>
    <row r="96" spans="1:13" x14ac:dyDescent="0.25">
      <c r="H96" s="22"/>
      <c r="I96" s="22"/>
    </row>
    <row r="97" spans="2:9" ht="52.5" customHeight="1" x14ac:dyDescent="0.25">
      <c r="F97" s="21"/>
      <c r="G97" s="21"/>
      <c r="H97" s="21"/>
    </row>
    <row r="98" spans="2:9" x14ac:dyDescent="0.25">
      <c r="B98" s="18"/>
      <c r="F98" s="20"/>
      <c r="G98" s="20"/>
      <c r="H98" s="20"/>
    </row>
    <row r="99" spans="2:9" x14ac:dyDescent="0.25">
      <c r="B99" s="18"/>
      <c r="F99" s="20"/>
      <c r="G99" s="20"/>
      <c r="H99" s="20"/>
    </row>
    <row r="100" spans="2:9" x14ac:dyDescent="0.25">
      <c r="B100" s="19"/>
      <c r="F100" s="19"/>
      <c r="G100" s="18"/>
      <c r="H100" s="18"/>
    </row>
    <row r="101" spans="2:9" x14ac:dyDescent="0.25">
      <c r="B101" s="18"/>
      <c r="F101" s="17"/>
      <c r="G101" s="17"/>
      <c r="H101" s="17"/>
    </row>
    <row r="102" spans="2:9" hidden="1" x14ac:dyDescent="0.25"/>
    <row r="103" spans="2:9" hidden="1" x14ac:dyDescent="0.25"/>
    <row r="104" spans="2:9" ht="16.5" hidden="1" x14ac:dyDescent="0.25">
      <c r="B104" s="16"/>
      <c r="C104" s="15"/>
      <c r="D104" s="14"/>
      <c r="E104" s="14"/>
      <c r="F104" s="13"/>
      <c r="G104" s="3"/>
      <c r="H104" s="3"/>
      <c r="I104" s="3"/>
    </row>
    <row r="105" spans="2:9" ht="16.5" hidden="1" x14ac:dyDescent="0.25">
      <c r="B105" s="12"/>
      <c r="C105" s="10"/>
      <c r="D105" s="9"/>
      <c r="E105" s="9"/>
      <c r="F105" s="8"/>
      <c r="G105" s="3"/>
    </row>
    <row r="106" spans="2:9" ht="16.5" hidden="1" x14ac:dyDescent="0.25">
      <c r="B106" s="11"/>
      <c r="C106" s="10"/>
      <c r="D106" s="9"/>
      <c r="E106" s="9"/>
      <c r="F106" s="8"/>
      <c r="G106" s="3"/>
    </row>
    <row r="107" spans="2:9" ht="17.25" hidden="1" thickBot="1" x14ac:dyDescent="0.3">
      <c r="B107" s="7"/>
      <c r="C107" s="6"/>
      <c r="D107" s="5"/>
      <c r="E107" s="5"/>
      <c r="F107" s="4"/>
      <c r="G107" s="3"/>
    </row>
    <row r="108" spans="2:9" hidden="1" x14ac:dyDescent="0.25"/>
  </sheetData>
  <mergeCells count="13">
    <mergeCell ref="I89:I94"/>
    <mergeCell ref="D104:E104"/>
    <mergeCell ref="A1:I1"/>
    <mergeCell ref="A2:I2"/>
    <mergeCell ref="A3:I3"/>
    <mergeCell ref="A7:H7"/>
    <mergeCell ref="F97:H97"/>
    <mergeCell ref="D105:E105"/>
    <mergeCell ref="D106:E106"/>
    <mergeCell ref="D107:E107"/>
    <mergeCell ref="F98:H98"/>
    <mergeCell ref="F99:H99"/>
    <mergeCell ref="F101:H101"/>
  </mergeCells>
  <hyperlinks>
    <hyperlink ref="A30" location="'APU-HE'!B80" display="6.1."/>
  </hyperlinks>
  <printOptions horizontalCentered="1"/>
  <pageMargins left="0.23622047244094491" right="0.23622047244094491" top="0.74803149606299213" bottom="0.74803149606299213" header="0.31496062992125984" footer="0.31496062992125984"/>
  <pageSetup scale="42" orientation="portrait" r:id="rId1"/>
  <rowBreaks count="1" manualBreakCount="1">
    <brk id="52" max="8"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vt:lpstr>
      <vt:lpstr>PPTO!Área_de_impresión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Calderon Castaño</dc:creator>
  <cp:lastModifiedBy>Luisa Fernanda Calderon Castaño</cp:lastModifiedBy>
  <dcterms:created xsi:type="dcterms:W3CDTF">2022-02-18T16:27:27Z</dcterms:created>
  <dcterms:modified xsi:type="dcterms:W3CDTF">2022-02-18T16:28:41Z</dcterms:modified>
</cp:coreProperties>
</file>