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jcaristizabal\Downloads\"/>
    </mc:Choice>
  </mc:AlternateContent>
  <xr:revisionPtr revIDLastSave="0" documentId="13_ncr:1_{E3502EE6-3837-4831-A3F9-0A6EF8FFD18F}" xr6:coauthVersionLast="47" xr6:coauthVersionMax="47" xr10:uidLastSave="{00000000-0000-0000-0000-000000000000}"/>
  <bookViews>
    <workbookView xWindow="-120" yWindow="-120" windowWidth="21840" windowHeight="13140" firstSheet="2" activeTab="2" xr2:uid="{00000000-000D-0000-FFFF-FFFF00000000}"/>
  </bookViews>
  <sheets>
    <sheet name="ACTIVOS." sheetId="1" state="hidden" r:id="rId1"/>
    <sheet name="Relacion de maquinaria y equipo" sheetId="2" state="hidden" r:id="rId2"/>
    <sheet name="Relación Vehículos" sheetId="3" r:id="rId3"/>
    <sheet name="Obras civiles" sheetId="4" state="hidden" r:id="rId4"/>
  </sheets>
  <definedNames>
    <definedName name="_xlnm._FilterDatabase" localSheetId="2" hidden="1">'Relación Vehículos'!$A$3:$I$11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" i="3" l="1"/>
  <c r="I10" i="3"/>
  <c r="I9" i="3"/>
  <c r="I8" i="3"/>
  <c r="I7" i="3"/>
  <c r="I6" i="3"/>
  <c r="I5" i="3"/>
  <c r="I4" i="3"/>
  <c r="B27" i="4" l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  <c r="J27" i="1" l="1"/>
  <c r="H27" i="1"/>
  <c r="D12" i="3" l="1"/>
  <c r="D8" i="2"/>
  <c r="G27" i="1"/>
  <c r="F27" i="1"/>
  <c r="I27" i="1"/>
  <c r="C27" i="1"/>
  <c r="E27" i="1"/>
  <c r="D27" i="1"/>
  <c r="B27" i="1"/>
</calcChain>
</file>

<file path=xl/sharedStrings.xml><?xml version="1.0" encoding="utf-8"?>
<sst xmlns="http://schemas.openxmlformats.org/spreadsheetml/2006/main" count="136" uniqueCount="81">
  <si>
    <t>Seccional</t>
  </si>
  <si>
    <t>Edificaciones</t>
  </si>
  <si>
    <t>Maquinaria y Equipo</t>
  </si>
  <si>
    <t>Muebles y enseres</t>
  </si>
  <si>
    <t>Vehiculos</t>
  </si>
  <si>
    <t>Equipo electrico y electronico</t>
  </si>
  <si>
    <t>Equipos Móviles y portátiles</t>
  </si>
  <si>
    <t>Aguadas</t>
  </si>
  <si>
    <t>Anserma</t>
  </si>
  <si>
    <t>Arauca</t>
  </si>
  <si>
    <t>Arma</t>
  </si>
  <si>
    <t>Belálcazar</t>
  </si>
  <si>
    <t>Chinchiná</t>
  </si>
  <si>
    <t>Filadelfia</t>
  </si>
  <si>
    <t>Guarinocito</t>
  </si>
  <si>
    <t>Kilómetro 41</t>
  </si>
  <si>
    <t>La Dorada</t>
  </si>
  <si>
    <t>Manizales</t>
  </si>
  <si>
    <t>Manzanares</t>
  </si>
  <si>
    <t>Marmato</t>
  </si>
  <si>
    <t>Marquetalia</t>
  </si>
  <si>
    <t>Marulanda</t>
  </si>
  <si>
    <t>Neira</t>
  </si>
  <si>
    <t>Palestina</t>
  </si>
  <si>
    <t>Riosucio</t>
  </si>
  <si>
    <t>Risaralda</t>
  </si>
  <si>
    <t>Salamina</t>
  </si>
  <si>
    <t>Samaná</t>
  </si>
  <si>
    <t>San José</t>
  </si>
  <si>
    <t>Supía</t>
  </si>
  <si>
    <t>Victoria</t>
  </si>
  <si>
    <t>Viterbo</t>
  </si>
  <si>
    <t>Total general</t>
  </si>
  <si>
    <t>Red Electrica y telefonica</t>
  </si>
  <si>
    <t>OUD152</t>
  </si>
  <si>
    <t>OCH236</t>
  </si>
  <si>
    <t>Codigo</t>
  </si>
  <si>
    <t>Nombre</t>
  </si>
  <si>
    <t>Chasis 4300 4X2 Vactor</t>
  </si>
  <si>
    <t>Vactor</t>
  </si>
  <si>
    <t>Camion Mv 607 4X2 International Vin 3Haeutraxlnl</t>
  </si>
  <si>
    <t>Costo Actual</t>
  </si>
  <si>
    <t>Total</t>
  </si>
  <si>
    <t>Camion Mv 607 4X2 International Vin</t>
  </si>
  <si>
    <t>Serial</t>
  </si>
  <si>
    <t xml:space="preserve">Modelo </t>
  </si>
  <si>
    <t>Marca</t>
  </si>
  <si>
    <t>OUD 152</t>
  </si>
  <si>
    <t>4300 DT 466</t>
  </si>
  <si>
    <t>VIK 484</t>
  </si>
  <si>
    <t>2007</t>
  </si>
  <si>
    <t>Chevrolet Nkr Ii Turbo</t>
  </si>
  <si>
    <t>2006</t>
  </si>
  <si>
    <t>International Vin</t>
  </si>
  <si>
    <t>International Navitrans</t>
  </si>
  <si>
    <t>AKT</t>
  </si>
  <si>
    <t>267ABY</t>
  </si>
  <si>
    <t>268ABY</t>
  </si>
  <si>
    <t>911ADW</t>
  </si>
  <si>
    <t>912ADW</t>
  </si>
  <si>
    <t>Chinchina</t>
  </si>
  <si>
    <t>4300 Dt 466</t>
  </si>
  <si>
    <t>Motocarro Akt Ak200Zw 2022</t>
  </si>
  <si>
    <t>Chasis 4300 4X2 Vactor Camara De Video</t>
  </si>
  <si>
    <t>Vehiculo Volkswagen Gerencia</t>
  </si>
  <si>
    <t>Motocarro Akt 200 Kw Blanca 181 Cc</t>
  </si>
  <si>
    <t>Dorada</t>
  </si>
  <si>
    <t>Gerencia</t>
  </si>
  <si>
    <t>OVM 317</t>
  </si>
  <si>
    <t>Volkswagen Amarok</t>
  </si>
  <si>
    <t>Akt 181 Cc</t>
  </si>
  <si>
    <t>Mecancias Inventarios</t>
  </si>
  <si>
    <t>Totales</t>
  </si>
  <si>
    <t xml:space="preserve">Información Propiedad , Planta y Equipó. MAQUINARIA Y EQUIPO </t>
  </si>
  <si>
    <t xml:space="preserve">Información Propiedad, Planta y Equipo - Vehiculos </t>
  </si>
  <si>
    <t>Obras civiles</t>
  </si>
  <si>
    <t>El valor asegurado para Obras Civiles incluye:</t>
  </si>
  <si>
    <t xml:space="preserve">Acueductos, alcantarillados, barcazas, bocatomas, casetas, redes de conducción, desarenado, bombeo, lagunas, plantas de tratamiento, redes de distribución de acueducto, redes de recolección de aguas negras, tanques de almacenamiento, entre otras. </t>
  </si>
  <si>
    <t>Edad</t>
  </si>
  <si>
    <t>Fecha compra</t>
  </si>
  <si>
    <t>Edad(años)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</si>
</sst>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$&quot;\ * #,##0_-;\-&quot;$&quot;\ * #,##0_-;_-&quot;$&quot;\ * &quot;-&quot;_-;_-@_-"/>
    <numFmt numFmtId="43" formatCode="_-* #,##0.00_-;\-* #,##0.00_-;_-* &quot;-&quot;??_-;_-@_-"/>
    <numFmt numFmtId="164" formatCode="_-* #,##0_-;\-* #,##0_-;_-* &quot;-&quot;??_-;_-@_-"/>
    <numFmt numFmtId="165" formatCode="#,##0.00_ ;[Red]\-#,##0.00\ 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entury Gothic"/>
      <family val="2"/>
    </font>
    <font>
      <b/>
      <sz val="8"/>
      <color theme="0"/>
      <name val="Century Gothic"/>
      <family val="2"/>
    </font>
    <font>
      <sz val="9"/>
      <color theme="1"/>
      <name val="Century Gothic"/>
      <family val="2"/>
    </font>
    <font>
      <sz val="8"/>
      <color theme="1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sz val="11"/>
      <color theme="1"/>
      <name val="Century Gothic"/>
      <family val="2"/>
    </font>
    <font>
      <b/>
      <sz val="11"/>
      <color theme="0"/>
      <name val="Century Gothic"/>
      <family val="2"/>
    </font>
    <font>
      <sz val="11"/>
      <color theme="0"/>
      <name val="Century Gothic"/>
      <family val="2"/>
    </font>
    <font>
      <b/>
      <sz val="12"/>
      <color theme="0"/>
      <name val="Century Gothic"/>
      <family val="2"/>
    </font>
    <font>
      <sz val="11"/>
      <name val="Century Gothic"/>
      <family val="2"/>
    </font>
    <font>
      <b/>
      <sz val="12"/>
      <name val="Century Gothic"/>
      <family val="2"/>
    </font>
    <font>
      <sz val="9"/>
      <color theme="0"/>
      <name val="Century Gothic"/>
      <family val="2"/>
    </font>
    <font>
      <sz val="9"/>
      <name val="Century Gothic"/>
      <family val="2"/>
    </font>
    <font>
      <b/>
      <sz val="9"/>
      <color theme="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288196"/>
        <bgColor indexed="64"/>
      </patternFill>
    </fill>
    <fill>
      <patternFill patternType="solid">
        <fgColor rgb="FF288196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" fillId="0" borderId="0"/>
  </cellStyleXfs>
  <cellXfs count="51">
    <xf numFmtId="0" fontId="0" fillId="0" borderId="0" xfId="0"/>
    <xf numFmtId="0" fontId="2" fillId="0" borderId="0" xfId="0" applyFont="1"/>
    <xf numFmtId="164" fontId="2" fillId="0" borderId="0" xfId="1" applyNumberFormat="1" applyFont="1"/>
    <xf numFmtId="165" fontId="2" fillId="0" borderId="0" xfId="0" applyNumberFormat="1" applyFont="1" applyAlignment="1">
      <alignment horizontal="left"/>
    </xf>
    <xf numFmtId="165" fontId="2" fillId="0" borderId="0" xfId="0" applyNumberFormat="1" applyFont="1"/>
    <xf numFmtId="165" fontId="3" fillId="3" borderId="2" xfId="0" applyNumberFormat="1" applyFont="1" applyFill="1" applyBorder="1" applyAlignment="1">
      <alignment horizontal="left"/>
    </xf>
    <xf numFmtId="165" fontId="3" fillId="3" borderId="2" xfId="0" applyNumberFormat="1" applyFont="1" applyFill="1" applyBorder="1"/>
    <xf numFmtId="165" fontId="3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/>
    <xf numFmtId="0" fontId="10" fillId="2" borderId="0" xfId="0" applyFont="1" applyFill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1" fillId="2" borderId="0" xfId="0" applyFont="1" applyFill="1" applyAlignment="1">
      <alignment horizontal="centerContinuous" vertical="center"/>
    </xf>
    <xf numFmtId="0" fontId="13" fillId="0" borderId="0" xfId="0" applyFont="1" applyAlignment="1">
      <alignment vertical="center"/>
    </xf>
    <xf numFmtId="0" fontId="5" fillId="0" borderId="0" xfId="0" applyFont="1"/>
    <xf numFmtId="3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horizontal="left"/>
    </xf>
    <xf numFmtId="164" fontId="12" fillId="0" borderId="0" xfId="0" applyNumberFormat="1" applyFont="1"/>
    <xf numFmtId="3" fontId="8" fillId="0" borderId="0" xfId="0" applyNumberFormat="1" applyFont="1"/>
    <xf numFmtId="3" fontId="4" fillId="0" borderId="0" xfId="0" applyNumberFormat="1" applyFont="1" applyAlignment="1">
      <alignment vertical="center" wrapText="1"/>
    </xf>
    <xf numFmtId="3" fontId="5" fillId="0" borderId="0" xfId="0" applyNumberFormat="1" applyFont="1" applyAlignment="1">
      <alignment vertical="center"/>
    </xf>
    <xf numFmtId="0" fontId="9" fillId="3" borderId="1" xfId="0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164" fontId="12" fillId="0" borderId="0" xfId="1" applyNumberFormat="1" applyFont="1" applyBorder="1" applyAlignment="1">
      <alignment vertical="center"/>
    </xf>
    <xf numFmtId="42" fontId="12" fillId="0" borderId="0" xfId="2" applyFont="1" applyBorder="1" applyAlignment="1">
      <alignment vertical="center"/>
    </xf>
    <xf numFmtId="0" fontId="9" fillId="2" borderId="0" xfId="0" applyFont="1" applyFill="1" applyAlignment="1">
      <alignment horizontal="center" vertical="center"/>
    </xf>
    <xf numFmtId="164" fontId="9" fillId="2" borderId="0" xfId="1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14" fontId="8" fillId="0" borderId="0" xfId="0" applyNumberFormat="1" applyFont="1"/>
    <xf numFmtId="1" fontId="8" fillId="0" borderId="0" xfId="0" applyNumberFormat="1" applyFont="1"/>
    <xf numFmtId="0" fontId="14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164" fontId="4" fillId="0" borderId="0" xfId="1" applyNumberFormat="1" applyFont="1" applyBorder="1" applyAlignment="1">
      <alignment horizontal="center" vertical="center" wrapText="1"/>
    </xf>
    <xf numFmtId="0" fontId="16" fillId="2" borderId="0" xfId="0" applyFont="1" applyFill="1" applyAlignment="1">
      <alignment horizontal="centerContinuous"/>
    </xf>
    <xf numFmtId="14" fontId="4" fillId="0" borderId="0" xfId="0" applyNumberFormat="1" applyFont="1"/>
    <xf numFmtId="1" fontId="4" fillId="0" borderId="0" xfId="0" applyNumberFormat="1" applyFont="1"/>
    <xf numFmtId="0" fontId="4" fillId="0" borderId="0" xfId="0" applyFont="1"/>
    <xf numFmtId="164" fontId="14" fillId="2" borderId="0" xfId="0" applyNumberFormat="1" applyFont="1" applyFill="1" applyAlignment="1">
      <alignment horizontal="center" vertical="center" wrapText="1"/>
    </xf>
    <xf numFmtId="14" fontId="15" fillId="0" borderId="0" xfId="0" applyNumberFormat="1" applyFont="1" applyAlignment="1">
      <alignment horizontal="center"/>
    </xf>
    <xf numFmtId="166" fontId="4" fillId="0" borderId="0" xfId="0" applyNumberFormat="1" applyFont="1" applyAlignment="1">
      <alignment horizontal="center"/>
    </xf>
    <xf numFmtId="14" fontId="13" fillId="0" borderId="0" xfId="0" applyNumberFormat="1" applyFont="1" applyAlignment="1">
      <alignment vertical="center"/>
    </xf>
    <xf numFmtId="14" fontId="10" fillId="2" borderId="0" xfId="0" applyNumberFormat="1" applyFont="1" applyFill="1" applyAlignment="1">
      <alignment horizontal="center" vertical="center" wrapText="1"/>
    </xf>
    <xf numFmtId="14" fontId="7" fillId="0" borderId="0" xfId="0" applyNumberFormat="1" applyFont="1" applyAlignment="1">
      <alignment vertical="center"/>
    </xf>
    <xf numFmtId="0" fontId="16" fillId="2" borderId="0" xfId="0" applyFont="1" applyFill="1" applyAlignment="1">
      <alignment horizontal="center" vertical="center" wrapText="1"/>
    </xf>
    <xf numFmtId="1" fontId="16" fillId="2" borderId="0" xfId="0" applyNumberFormat="1" applyFont="1" applyFill="1" applyAlignment="1">
      <alignment horizontal="center" vertical="center" wrapText="1"/>
    </xf>
    <xf numFmtId="1" fontId="7" fillId="0" borderId="0" xfId="0" applyNumberFormat="1" applyFont="1" applyAlignment="1">
      <alignment vertical="center"/>
    </xf>
    <xf numFmtId="3" fontId="4" fillId="0" borderId="0" xfId="0" applyNumberFormat="1" applyFont="1" applyAlignment="1">
      <alignment horizontal="center" vertical="center" wrapText="1"/>
    </xf>
  </cellXfs>
  <cellStyles count="4">
    <cellStyle name="Millares" xfId="1" builtinId="3"/>
    <cellStyle name="Moneda [0]" xfId="2" builtinId="7"/>
    <cellStyle name="Normal" xfId="0" builtinId="0"/>
    <cellStyle name="Normal 2 4" xfId="3" xr:uid="{00000000-0005-0000-0000-000003000000}"/>
  </cellStyles>
  <dxfs count="0"/>
  <tableStyles count="0" defaultTableStyle="TableStyleMedium2" defaultPivotStyle="PivotStyleLight16"/>
  <colors>
    <mruColors>
      <color rgb="FF37BAE9"/>
      <color rgb="FF2881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37BAE9"/>
  </sheetPr>
  <dimension ref="A1:AD28"/>
  <sheetViews>
    <sheetView showGridLines="0" zoomScale="130" zoomScaleNormal="130" workbookViewId="0">
      <pane ySplit="1" topLeftCell="A2" activePane="bottomLeft" state="frozen"/>
      <selection activeCell="B27" sqref="B27"/>
      <selection pane="bottomLeft" activeCell="B27" sqref="B27"/>
    </sheetView>
  </sheetViews>
  <sheetFormatPr baseColWidth="10" defaultColWidth="11.42578125" defaultRowHeight="13.5" x14ac:dyDescent="0.3"/>
  <cols>
    <col min="1" max="1" width="11" style="2" bestFit="1" customWidth="1"/>
    <col min="2" max="2" width="13.42578125" style="2" bestFit="1" customWidth="1"/>
    <col min="3" max="3" width="12.140625" style="2" bestFit="1" customWidth="1"/>
    <col min="4" max="4" width="13.42578125" style="2" bestFit="1" customWidth="1"/>
    <col min="5" max="5" width="12.140625" style="2" bestFit="1" customWidth="1"/>
    <col min="6" max="6" width="13.42578125" style="2" bestFit="1" customWidth="1"/>
    <col min="7" max="7" width="12.140625" style="2" bestFit="1" customWidth="1"/>
    <col min="8" max="8" width="13.5703125" style="2" bestFit="1" customWidth="1"/>
    <col min="9" max="9" width="13.42578125" style="2" bestFit="1" customWidth="1"/>
    <col min="10" max="10" width="14.42578125" style="2" bestFit="1" customWidth="1"/>
    <col min="11" max="30" width="11.42578125" style="2"/>
    <col min="31" max="16384" width="11.42578125" style="1"/>
  </cols>
  <sheetData>
    <row r="1" spans="1:10" ht="38.25" x14ac:dyDescent="0.3">
      <c r="A1" s="7" t="s">
        <v>0</v>
      </c>
      <c r="B1" s="7" t="s">
        <v>1</v>
      </c>
      <c r="C1" s="7" t="s">
        <v>33</v>
      </c>
      <c r="D1" s="7" t="s">
        <v>2</v>
      </c>
      <c r="E1" s="7" t="s">
        <v>3</v>
      </c>
      <c r="F1" s="7" t="s">
        <v>5</v>
      </c>
      <c r="G1" s="7" t="s">
        <v>6</v>
      </c>
      <c r="H1" s="7" t="s">
        <v>71</v>
      </c>
      <c r="I1" s="7" t="s">
        <v>4</v>
      </c>
      <c r="J1" s="7" t="s">
        <v>72</v>
      </c>
    </row>
    <row r="2" spans="1:10" x14ac:dyDescent="0.3">
      <c r="A2" s="3" t="s">
        <v>7</v>
      </c>
      <c r="B2" s="4">
        <v>0</v>
      </c>
      <c r="C2" s="4">
        <v>2886506.9473109641</v>
      </c>
      <c r="D2" s="4">
        <v>22780244.539024111</v>
      </c>
      <c r="E2" s="4">
        <v>763066.62897065177</v>
      </c>
      <c r="F2" s="4">
        <v>1102337.4169908897</v>
      </c>
      <c r="G2" s="4">
        <v>2366012.5035232217</v>
      </c>
      <c r="H2" s="4">
        <v>197168728.60119</v>
      </c>
      <c r="I2" s="4">
        <v>0</v>
      </c>
      <c r="J2" s="2">
        <f t="shared" ref="J2:J26" si="0">SUM(B2:I2)</f>
        <v>227066896.63700986</v>
      </c>
    </row>
    <row r="3" spans="1:10" x14ac:dyDescent="0.3">
      <c r="A3" s="3" t="s">
        <v>8</v>
      </c>
      <c r="B3" s="4">
        <v>0</v>
      </c>
      <c r="C3" s="4">
        <v>62818794.012156084</v>
      </c>
      <c r="D3" s="4">
        <v>24010390.550661862</v>
      </c>
      <c r="E3" s="4">
        <v>2314347.7603693064</v>
      </c>
      <c r="F3" s="4">
        <v>243640960.2265822</v>
      </c>
      <c r="G3" s="4">
        <v>6359108.929655984</v>
      </c>
      <c r="H3" s="4">
        <v>480301922.99991983</v>
      </c>
      <c r="I3" s="4">
        <v>15457788.91</v>
      </c>
      <c r="J3" s="2">
        <f t="shared" si="0"/>
        <v>834903313.38934529</v>
      </c>
    </row>
    <row r="4" spans="1:10" x14ac:dyDescent="0.3">
      <c r="A4" s="3" t="s">
        <v>9</v>
      </c>
      <c r="B4" s="4">
        <v>0</v>
      </c>
      <c r="C4" s="4">
        <v>1123779.0197556254</v>
      </c>
      <c r="D4" s="4">
        <v>8417974.3813891355</v>
      </c>
      <c r="E4" s="4">
        <v>3768456.8077918598</v>
      </c>
      <c r="F4" s="4">
        <v>71350686.368923783</v>
      </c>
      <c r="G4" s="4">
        <v>3895929.5439652735</v>
      </c>
      <c r="H4" s="4">
        <v>77659561.601539999</v>
      </c>
      <c r="I4" s="4">
        <v>0</v>
      </c>
      <c r="J4" s="2">
        <f t="shared" si="0"/>
        <v>166216387.72336566</v>
      </c>
    </row>
    <row r="5" spans="1:10" x14ac:dyDescent="0.3">
      <c r="A5" s="3" t="s">
        <v>10</v>
      </c>
      <c r="B5" s="4">
        <v>0</v>
      </c>
      <c r="C5" s="4">
        <v>0</v>
      </c>
      <c r="D5" s="4">
        <v>5383730.7947795428</v>
      </c>
      <c r="E5" s="4">
        <v>174939.80359010678</v>
      </c>
      <c r="F5" s="4">
        <v>8950638.7247535978</v>
      </c>
      <c r="G5" s="4">
        <v>3331199.6817142549</v>
      </c>
      <c r="H5" s="4">
        <v>20751311.371259999</v>
      </c>
      <c r="I5" s="4">
        <v>0</v>
      </c>
      <c r="J5" s="2">
        <f t="shared" si="0"/>
        <v>38591820.3760975</v>
      </c>
    </row>
    <row r="6" spans="1:10" x14ac:dyDescent="0.3">
      <c r="A6" s="3" t="s">
        <v>11</v>
      </c>
      <c r="B6" s="4">
        <v>0</v>
      </c>
      <c r="C6" s="4">
        <v>144030648.48552659</v>
      </c>
      <c r="D6" s="4">
        <v>19775197.221075408</v>
      </c>
      <c r="E6" s="4">
        <v>174939.80359010678</v>
      </c>
      <c r="F6" s="4">
        <v>0</v>
      </c>
      <c r="G6" s="4">
        <v>4345903.0578934615</v>
      </c>
      <c r="H6" s="4">
        <v>48036293.577889994</v>
      </c>
      <c r="I6" s="4">
        <v>0</v>
      </c>
      <c r="J6" s="2">
        <f t="shared" si="0"/>
        <v>216362982.14597559</v>
      </c>
    </row>
    <row r="7" spans="1:10" x14ac:dyDescent="0.3">
      <c r="A7" s="3" t="s">
        <v>12</v>
      </c>
      <c r="B7" s="4">
        <v>0</v>
      </c>
      <c r="C7" s="4">
        <v>4665061.0826261211</v>
      </c>
      <c r="D7" s="4">
        <v>143398507.92622244</v>
      </c>
      <c r="E7" s="4">
        <v>19165483.91666786</v>
      </c>
      <c r="F7" s="4">
        <v>147238204.73401615</v>
      </c>
      <c r="G7" s="4">
        <v>22078395.570816159</v>
      </c>
      <c r="H7" s="4">
        <v>1228313904.5621941</v>
      </c>
      <c r="I7" s="4">
        <v>359523809.34000003</v>
      </c>
      <c r="J7" s="2">
        <f t="shared" si="0"/>
        <v>1924383367.1325431</v>
      </c>
    </row>
    <row r="8" spans="1:10" x14ac:dyDescent="0.3">
      <c r="A8" s="3" t="s">
        <v>13</v>
      </c>
      <c r="B8" s="4">
        <v>0</v>
      </c>
      <c r="C8" s="4">
        <v>4794836.847252734</v>
      </c>
      <c r="D8" s="4">
        <v>13948047.991948443</v>
      </c>
      <c r="E8" s="4">
        <v>954494.09481811314</v>
      </c>
      <c r="F8" s="4">
        <v>0</v>
      </c>
      <c r="G8" s="4">
        <v>3895929.5439652735</v>
      </c>
      <c r="H8" s="4">
        <v>59997718.240850009</v>
      </c>
      <c r="I8" s="4">
        <v>0</v>
      </c>
      <c r="J8" s="2">
        <f t="shared" si="0"/>
        <v>83591026.718834564</v>
      </c>
    </row>
    <row r="9" spans="1:10" x14ac:dyDescent="0.3">
      <c r="A9" s="3" t="s">
        <v>14</v>
      </c>
      <c r="B9" s="4">
        <v>0</v>
      </c>
      <c r="C9" s="4">
        <v>0</v>
      </c>
      <c r="D9" s="4">
        <v>0</v>
      </c>
      <c r="E9" s="4">
        <v>135237.15252027876</v>
      </c>
      <c r="F9" s="4">
        <v>0</v>
      </c>
      <c r="G9" s="4">
        <v>3018316.2432247777</v>
      </c>
      <c r="H9" s="4">
        <v>42316061.638530008</v>
      </c>
      <c r="I9" s="4">
        <v>0</v>
      </c>
      <c r="J9" s="2">
        <f t="shared" si="0"/>
        <v>45469615.034275062</v>
      </c>
    </row>
    <row r="10" spans="1:10" x14ac:dyDescent="0.3">
      <c r="A10" s="3" t="s">
        <v>15</v>
      </c>
      <c r="B10" s="4">
        <v>0</v>
      </c>
      <c r="C10" s="4">
        <v>0</v>
      </c>
      <c r="D10" s="4">
        <v>0</v>
      </c>
      <c r="E10" s="4">
        <v>174939.80359010678</v>
      </c>
      <c r="F10" s="4">
        <v>0</v>
      </c>
      <c r="G10" s="4">
        <v>3331199.6817142549</v>
      </c>
      <c r="H10" s="4">
        <v>18989795.064760003</v>
      </c>
      <c r="I10" s="4">
        <v>0</v>
      </c>
      <c r="J10" s="2">
        <f t="shared" si="0"/>
        <v>22495934.550064366</v>
      </c>
    </row>
    <row r="11" spans="1:10" x14ac:dyDescent="0.3">
      <c r="A11" s="3" t="s">
        <v>16</v>
      </c>
      <c r="B11" s="4">
        <v>1220040232.848913</v>
      </c>
      <c r="C11" s="4">
        <v>4103143.5030423771</v>
      </c>
      <c r="D11" s="4">
        <v>932805641.60010958</v>
      </c>
      <c r="E11" s="4">
        <v>3364328.0887854742</v>
      </c>
      <c r="F11" s="4">
        <v>85668138.378888249</v>
      </c>
      <c r="G11" s="4">
        <v>12110225.736376744</v>
      </c>
      <c r="H11" s="4">
        <v>1021068981.5023097</v>
      </c>
      <c r="I11" s="4">
        <v>1060281338.96</v>
      </c>
      <c r="J11" s="2">
        <f t="shared" si="0"/>
        <v>4339442030.6184254</v>
      </c>
    </row>
    <row r="12" spans="1:10" x14ac:dyDescent="0.3">
      <c r="A12" s="3" t="s">
        <v>17</v>
      </c>
      <c r="B12" s="4">
        <v>3428333453.6763344</v>
      </c>
      <c r="C12" s="4">
        <v>0</v>
      </c>
      <c r="D12" s="4">
        <v>144959803.27055115</v>
      </c>
      <c r="E12" s="4">
        <v>122911975.27000931</v>
      </c>
      <c r="F12" s="4">
        <v>0</v>
      </c>
      <c r="G12" s="4">
        <v>499447237.65139782</v>
      </c>
      <c r="H12" s="4">
        <v>162298558.11436999</v>
      </c>
      <c r="I12" s="4">
        <v>62488882.340000004</v>
      </c>
      <c r="J12" s="2">
        <f t="shared" si="0"/>
        <v>4420439910.3226633</v>
      </c>
    </row>
    <row r="13" spans="1:10" x14ac:dyDescent="0.3">
      <c r="A13" s="3" t="s">
        <v>18</v>
      </c>
      <c r="B13" s="4">
        <v>0</v>
      </c>
      <c r="C13" s="4">
        <v>3161407.7048115162</v>
      </c>
      <c r="D13" s="4">
        <v>6183548.9894814221</v>
      </c>
      <c r="E13" s="4">
        <v>1013137.2789685291</v>
      </c>
      <c r="F13" s="4">
        <v>0</v>
      </c>
      <c r="G13" s="4">
        <v>3895929.5439652735</v>
      </c>
      <c r="H13" s="4">
        <v>224927203.61581999</v>
      </c>
      <c r="I13" s="4">
        <v>0</v>
      </c>
      <c r="J13" s="2">
        <f t="shared" si="0"/>
        <v>239181227.13304675</v>
      </c>
    </row>
    <row r="14" spans="1:10" x14ac:dyDescent="0.3">
      <c r="A14" s="3" t="s">
        <v>19</v>
      </c>
      <c r="B14" s="4">
        <v>0</v>
      </c>
      <c r="C14" s="4">
        <v>0</v>
      </c>
      <c r="D14" s="4">
        <v>4194042.9554680269</v>
      </c>
      <c r="E14" s="4">
        <v>621385.43877784163</v>
      </c>
      <c r="F14" s="4">
        <v>20097362.796220928</v>
      </c>
      <c r="G14" s="4">
        <v>9463711.310462147</v>
      </c>
      <c r="H14" s="4">
        <v>57668217.831040017</v>
      </c>
      <c r="I14" s="4">
        <v>0</v>
      </c>
      <c r="J14" s="2">
        <f t="shared" si="0"/>
        <v>92044720.331968963</v>
      </c>
    </row>
    <row r="15" spans="1:10" x14ac:dyDescent="0.3">
      <c r="A15" s="3" t="s">
        <v>20</v>
      </c>
      <c r="B15" s="4">
        <v>0</v>
      </c>
      <c r="C15" s="4">
        <v>5836350.0831804173</v>
      </c>
      <c r="D15" s="4">
        <v>10846363.706257861</v>
      </c>
      <c r="E15" s="4">
        <v>1025936.6411814938</v>
      </c>
      <c r="F15" s="4">
        <v>0</v>
      </c>
      <c r="G15" s="4">
        <v>3594775.7709525041</v>
      </c>
      <c r="H15" s="4">
        <v>98867557.607489988</v>
      </c>
      <c r="I15" s="4">
        <v>0</v>
      </c>
      <c r="J15" s="2">
        <f t="shared" si="0"/>
        <v>120170983.80906227</v>
      </c>
    </row>
    <row r="16" spans="1:10" x14ac:dyDescent="0.3">
      <c r="A16" s="3" t="s">
        <v>21</v>
      </c>
      <c r="B16" s="4">
        <v>0</v>
      </c>
      <c r="C16" s="4">
        <v>0</v>
      </c>
      <c r="D16" s="4">
        <v>61098.873267057854</v>
      </c>
      <c r="E16" s="4">
        <v>174939.80359010678</v>
      </c>
      <c r="F16" s="4">
        <v>1111227.7283286862</v>
      </c>
      <c r="G16" s="4">
        <v>3895929.5439652735</v>
      </c>
      <c r="H16" s="4">
        <v>17740706.631219994</v>
      </c>
      <c r="I16" s="4">
        <v>0</v>
      </c>
      <c r="J16" s="2">
        <f t="shared" si="0"/>
        <v>22983902.580371119</v>
      </c>
    </row>
    <row r="17" spans="1:10" x14ac:dyDescent="0.3">
      <c r="A17" s="3" t="s">
        <v>22</v>
      </c>
      <c r="B17" s="4">
        <v>0</v>
      </c>
      <c r="C17" s="4">
        <v>3412522.7873677975</v>
      </c>
      <c r="D17" s="4">
        <v>15517126.737163037</v>
      </c>
      <c r="E17" s="4">
        <v>1963737.774190187</v>
      </c>
      <c r="F17" s="4">
        <v>67649020.588657454</v>
      </c>
      <c r="G17" s="4">
        <v>5097901.3074612115</v>
      </c>
      <c r="H17" s="4">
        <v>113186339.57258998</v>
      </c>
      <c r="I17" s="4">
        <v>0</v>
      </c>
      <c r="J17" s="2">
        <f t="shared" si="0"/>
        <v>206826648.76742968</v>
      </c>
    </row>
    <row r="18" spans="1:10" x14ac:dyDescent="0.3">
      <c r="A18" s="3" t="s">
        <v>23</v>
      </c>
      <c r="B18" s="4">
        <v>0</v>
      </c>
      <c r="C18" s="4">
        <v>3576088.8270056997</v>
      </c>
      <c r="D18" s="4">
        <v>51601028.16421748</v>
      </c>
      <c r="E18" s="4">
        <v>203476.09747816093</v>
      </c>
      <c r="F18" s="4">
        <v>235228193.91445151</v>
      </c>
      <c r="G18" s="4">
        <v>3647431.7112827194</v>
      </c>
      <c r="H18" s="4">
        <v>85474107.467130005</v>
      </c>
      <c r="I18" s="4">
        <v>0</v>
      </c>
      <c r="J18" s="2">
        <f t="shared" si="0"/>
        <v>379730326.18156558</v>
      </c>
    </row>
    <row r="19" spans="1:10" x14ac:dyDescent="0.3">
      <c r="A19" s="3" t="s">
        <v>24</v>
      </c>
      <c r="B19" s="4">
        <v>0</v>
      </c>
      <c r="C19" s="4">
        <v>2108216.5876169032</v>
      </c>
      <c r="D19" s="4">
        <v>34024987.991661824</v>
      </c>
      <c r="E19" s="4">
        <v>904383.27438153734</v>
      </c>
      <c r="F19" s="4">
        <v>0</v>
      </c>
      <c r="G19" s="4">
        <v>4033366.7657938479</v>
      </c>
      <c r="H19" s="4">
        <v>265566936.34315994</v>
      </c>
      <c r="I19" s="4">
        <v>5250232.46</v>
      </c>
      <c r="J19" s="2">
        <f t="shared" si="0"/>
        <v>311888123.42261404</v>
      </c>
    </row>
    <row r="20" spans="1:10" x14ac:dyDescent="0.3">
      <c r="A20" s="3" t="s">
        <v>25</v>
      </c>
      <c r="B20" s="4">
        <v>0</v>
      </c>
      <c r="C20" s="4">
        <v>4918333.3405771134</v>
      </c>
      <c r="D20" s="4">
        <v>0</v>
      </c>
      <c r="E20" s="4">
        <v>401780.14198888611</v>
      </c>
      <c r="F20" s="4">
        <v>53235575.234006479</v>
      </c>
      <c r="G20" s="4">
        <v>4346250.204283325</v>
      </c>
      <c r="H20" s="4">
        <v>60670325.865850031</v>
      </c>
      <c r="I20" s="4">
        <v>0</v>
      </c>
      <c r="J20" s="2">
        <f t="shared" si="0"/>
        <v>123572264.78670584</v>
      </c>
    </row>
    <row r="21" spans="1:10" x14ac:dyDescent="0.3">
      <c r="A21" s="3" t="s">
        <v>26</v>
      </c>
      <c r="B21" s="4">
        <v>0</v>
      </c>
      <c r="C21" s="4">
        <v>1751224.0127089142</v>
      </c>
      <c r="D21" s="4">
        <v>4224366.379469499</v>
      </c>
      <c r="E21" s="4">
        <v>1654627.6751575018</v>
      </c>
      <c r="F21" s="4">
        <v>2161687.2024253984</v>
      </c>
      <c r="G21" s="4">
        <v>6479426.5146496734</v>
      </c>
      <c r="H21" s="4">
        <v>1174292867.30601</v>
      </c>
      <c r="I21" s="4">
        <v>0</v>
      </c>
      <c r="J21" s="2">
        <f t="shared" si="0"/>
        <v>1190564199.090421</v>
      </c>
    </row>
    <row r="22" spans="1:10" x14ac:dyDescent="0.3">
      <c r="A22" s="3" t="s">
        <v>27</v>
      </c>
      <c r="B22" s="4">
        <v>0</v>
      </c>
      <c r="C22" s="4">
        <v>378998.91612504137</v>
      </c>
      <c r="D22" s="4">
        <v>19550837.121719833</v>
      </c>
      <c r="E22" s="4">
        <v>486148.28625756287</v>
      </c>
      <c r="F22" s="4">
        <v>11288568.636833703</v>
      </c>
      <c r="G22" s="4">
        <v>3895929.5439652735</v>
      </c>
      <c r="H22" s="4">
        <v>196332527.14440998</v>
      </c>
      <c r="I22" s="4">
        <v>0</v>
      </c>
      <c r="J22" s="2">
        <f t="shared" si="0"/>
        <v>231933009.64931139</v>
      </c>
    </row>
    <row r="23" spans="1:10" x14ac:dyDescent="0.3">
      <c r="A23" s="3" t="s">
        <v>28</v>
      </c>
      <c r="B23" s="4">
        <v>0</v>
      </c>
      <c r="C23" s="4">
        <v>4574167.6246609828</v>
      </c>
      <c r="D23" s="4">
        <v>5858896.5585055742</v>
      </c>
      <c r="E23" s="4">
        <v>796987.13087460934</v>
      </c>
      <c r="F23" s="4">
        <v>5291809.7799780415</v>
      </c>
      <c r="G23" s="4">
        <v>3797842.6201560143</v>
      </c>
      <c r="H23" s="4">
        <v>36598592.753140002</v>
      </c>
      <c r="I23" s="4">
        <v>0</v>
      </c>
      <c r="J23" s="2">
        <f t="shared" si="0"/>
        <v>56918296.467315227</v>
      </c>
    </row>
    <row r="24" spans="1:10" x14ac:dyDescent="0.3">
      <c r="A24" s="3" t="s">
        <v>29</v>
      </c>
      <c r="B24" s="4">
        <v>0</v>
      </c>
      <c r="C24" s="4">
        <v>4506649.4300722517</v>
      </c>
      <c r="D24" s="4">
        <v>22648578.591483496</v>
      </c>
      <c r="E24" s="4">
        <v>1980898.1347181161</v>
      </c>
      <c r="F24" s="4">
        <v>12369040.624312587</v>
      </c>
      <c r="G24" s="4">
        <v>4033366.7657938479</v>
      </c>
      <c r="H24" s="4">
        <v>80638606.76929</v>
      </c>
      <c r="I24" s="4">
        <v>0</v>
      </c>
      <c r="J24" s="2">
        <f t="shared" si="0"/>
        <v>126177140.3156703</v>
      </c>
    </row>
    <row r="25" spans="1:10" x14ac:dyDescent="0.3">
      <c r="A25" s="3" t="s">
        <v>30</v>
      </c>
      <c r="B25" s="4">
        <v>0</v>
      </c>
      <c r="C25" s="4">
        <v>890691.42842399108</v>
      </c>
      <c r="D25" s="4">
        <v>377483693.29694122</v>
      </c>
      <c r="E25" s="4">
        <v>556868.62004407891</v>
      </c>
      <c r="F25" s="4">
        <v>229785545.56947282</v>
      </c>
      <c r="G25" s="4">
        <v>3468636.9035428287</v>
      </c>
      <c r="H25" s="4">
        <v>98362346.456119984</v>
      </c>
      <c r="I25" s="4">
        <v>0</v>
      </c>
      <c r="J25" s="2">
        <f t="shared" si="0"/>
        <v>710547782.27454495</v>
      </c>
    </row>
    <row r="26" spans="1:10" x14ac:dyDescent="0.3">
      <c r="A26" s="3" t="s">
        <v>31</v>
      </c>
      <c r="B26" s="4">
        <v>0</v>
      </c>
      <c r="C26" s="4">
        <v>56763833.514514893</v>
      </c>
      <c r="D26" s="4">
        <v>48252681.482042134</v>
      </c>
      <c r="E26" s="4">
        <v>3682078.0259442115</v>
      </c>
      <c r="F26" s="4">
        <v>11288545.082949096</v>
      </c>
      <c r="G26" s="4">
        <v>3468636.9035428287</v>
      </c>
      <c r="H26" s="4">
        <v>202802947.43855006</v>
      </c>
      <c r="I26" s="4">
        <v>15457788.91</v>
      </c>
      <c r="J26" s="2">
        <f t="shared" si="0"/>
        <v>341716511.35754329</v>
      </c>
    </row>
    <row r="27" spans="1:10" x14ac:dyDescent="0.3">
      <c r="A27" s="5" t="s">
        <v>32</v>
      </c>
      <c r="B27" s="6">
        <f t="shared" ref="B27:H27" si="1">SUM(B1:B26)</f>
        <v>4648373686.5252476</v>
      </c>
      <c r="C27" s="6">
        <f t="shared" si="1"/>
        <v>316301254.15473604</v>
      </c>
      <c r="D27" s="6">
        <f t="shared" si="1"/>
        <v>1915926789.1234403</v>
      </c>
      <c r="E27" s="6">
        <f t="shared" si="1"/>
        <v>169368593.454256</v>
      </c>
      <c r="F27" s="6">
        <f t="shared" si="1"/>
        <v>1207457543.0077918</v>
      </c>
      <c r="G27" s="6">
        <f t="shared" si="1"/>
        <v>627298593.55406392</v>
      </c>
      <c r="H27" s="6">
        <f t="shared" si="1"/>
        <v>6070032120.0766335</v>
      </c>
      <c r="I27" s="6">
        <f>SUM(I1:I26)</f>
        <v>1518459840.9200001</v>
      </c>
      <c r="J27" s="6">
        <f>SUM(J2:J26)</f>
        <v>16473218420.816172</v>
      </c>
    </row>
    <row r="28" spans="1:10" ht="7.5" customHeight="1" x14ac:dyDescent="0.3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37BAE9"/>
  </sheetPr>
  <dimension ref="A2:I9"/>
  <sheetViews>
    <sheetView showGridLines="0" zoomScaleNormal="100" workbookViewId="0">
      <selection activeCell="I7" sqref="I5:I7"/>
    </sheetView>
  </sheetViews>
  <sheetFormatPr baseColWidth="10" defaultColWidth="10.85546875" defaultRowHeight="13.5" x14ac:dyDescent="0.25"/>
  <cols>
    <col min="1" max="1" width="12.42578125" style="8" bestFit="1" customWidth="1"/>
    <col min="2" max="2" width="44.5703125" style="8" customWidth="1"/>
    <col min="3" max="3" width="12" style="8" bestFit="1" customWidth="1"/>
    <col min="4" max="4" width="14.140625" style="8" bestFit="1" customWidth="1"/>
    <col min="5" max="5" width="10" style="8" bestFit="1" customWidth="1"/>
    <col min="6" max="6" width="12.42578125" style="8" bestFit="1" customWidth="1"/>
    <col min="7" max="7" width="25" style="8" bestFit="1" customWidth="1"/>
    <col min="8" max="8" width="10.85546875" style="46"/>
    <col min="9" max="16384" width="10.85546875" style="8"/>
  </cols>
  <sheetData>
    <row r="2" spans="1:9" s="14" customFormat="1" ht="15" x14ac:dyDescent="0.25">
      <c r="A2" s="13" t="s">
        <v>73</v>
      </c>
      <c r="B2" s="13"/>
      <c r="C2" s="13"/>
      <c r="D2" s="13"/>
      <c r="E2" s="13"/>
      <c r="F2" s="13"/>
      <c r="G2" s="13"/>
      <c r="H2" s="44"/>
    </row>
    <row r="4" spans="1:9" s="9" customFormat="1" ht="33" x14ac:dyDescent="0.25">
      <c r="A4" s="11" t="s">
        <v>36</v>
      </c>
      <c r="B4" s="11" t="s">
        <v>37</v>
      </c>
      <c r="C4" s="11" t="s">
        <v>0</v>
      </c>
      <c r="D4" s="11" t="s">
        <v>41</v>
      </c>
      <c r="E4" s="11" t="s">
        <v>44</v>
      </c>
      <c r="F4" s="11" t="s">
        <v>45</v>
      </c>
      <c r="G4" s="11" t="s">
        <v>46</v>
      </c>
      <c r="H4" s="45" t="s">
        <v>79</v>
      </c>
      <c r="I4" s="11" t="s">
        <v>78</v>
      </c>
    </row>
    <row r="5" spans="1:9" ht="16.5" x14ac:dyDescent="0.25">
      <c r="A5" s="25">
        <v>340604788</v>
      </c>
      <c r="B5" s="30" t="s">
        <v>38</v>
      </c>
      <c r="C5" s="12" t="s">
        <v>12</v>
      </c>
      <c r="D5" s="26">
        <v>359523809.34000003</v>
      </c>
      <c r="E5" s="12" t="s">
        <v>49</v>
      </c>
      <c r="F5" s="12" t="s">
        <v>50</v>
      </c>
      <c r="G5" s="12" t="s">
        <v>51</v>
      </c>
      <c r="H5" s="46">
        <v>43462</v>
      </c>
      <c r="I5" s="49">
        <v>5.1534246575342468</v>
      </c>
    </row>
    <row r="6" spans="1:9" ht="16.5" x14ac:dyDescent="0.25">
      <c r="A6" s="25">
        <v>11010020</v>
      </c>
      <c r="B6" s="30" t="s">
        <v>39</v>
      </c>
      <c r="C6" s="12" t="s">
        <v>16</v>
      </c>
      <c r="D6" s="26">
        <v>14801145.320000008</v>
      </c>
      <c r="E6" s="12" t="s">
        <v>47</v>
      </c>
      <c r="F6" s="12" t="s">
        <v>48</v>
      </c>
      <c r="G6" s="12" t="s">
        <v>54</v>
      </c>
      <c r="H6" s="46">
        <v>42369</v>
      </c>
      <c r="I6" s="49">
        <v>8.1479452054794521</v>
      </c>
    </row>
    <row r="7" spans="1:9" ht="16.5" x14ac:dyDescent="0.25">
      <c r="A7" s="25">
        <v>1104001199</v>
      </c>
      <c r="B7" s="30" t="s">
        <v>43</v>
      </c>
      <c r="C7" s="12" t="s">
        <v>16</v>
      </c>
      <c r="D7" s="26">
        <v>351461566.75999999</v>
      </c>
      <c r="E7" s="12" t="s">
        <v>35</v>
      </c>
      <c r="F7" s="12" t="s">
        <v>52</v>
      </c>
      <c r="G7" s="12" t="s">
        <v>53</v>
      </c>
      <c r="H7" s="46">
        <v>44428</v>
      </c>
      <c r="I7" s="49">
        <v>2.506849315068493</v>
      </c>
    </row>
    <row r="8" spans="1:9" ht="16.5" x14ac:dyDescent="0.25">
      <c r="A8" s="27"/>
      <c r="B8" s="12"/>
      <c r="C8" s="28" t="s">
        <v>42</v>
      </c>
      <c r="D8" s="29">
        <f>SUM(D5:D7)</f>
        <v>725786521.42000008</v>
      </c>
      <c r="E8" s="12"/>
      <c r="F8" s="12"/>
      <c r="G8" s="12"/>
    </row>
    <row r="9" spans="1:9" ht="16.5" x14ac:dyDescent="0.25">
      <c r="A9" s="12"/>
      <c r="B9" s="12"/>
      <c r="C9" s="12"/>
      <c r="D9" s="12"/>
      <c r="E9" s="12"/>
      <c r="F9" s="12"/>
      <c r="G9" s="1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37BAE9"/>
  </sheetPr>
  <dimension ref="A2:K12"/>
  <sheetViews>
    <sheetView showGridLines="0" tabSelected="1" zoomScale="115" zoomScaleNormal="115" workbookViewId="0">
      <selection activeCell="A4" sqref="A4"/>
    </sheetView>
  </sheetViews>
  <sheetFormatPr baseColWidth="10" defaultRowHeight="16.5" x14ac:dyDescent="0.3"/>
  <cols>
    <col min="1" max="1" width="12.42578125" style="10" bestFit="1" customWidth="1"/>
    <col min="2" max="2" width="45.7109375" style="10" customWidth="1"/>
    <col min="3" max="3" width="12" style="10" bestFit="1" customWidth="1"/>
    <col min="4" max="4" width="13.5703125" style="10" bestFit="1" customWidth="1"/>
    <col min="5" max="5" width="10.5703125" style="10" bestFit="1" customWidth="1"/>
    <col min="6" max="6" width="11.28515625" style="10" bestFit="1" customWidth="1"/>
    <col min="7" max="7" width="20.5703125" style="10" bestFit="1" customWidth="1"/>
    <col min="8" max="8" width="13.7109375" style="31" bestFit="1" customWidth="1"/>
    <col min="9" max="9" width="11.85546875" style="32" customWidth="1"/>
    <col min="10" max="11" width="11.42578125" style="15"/>
  </cols>
  <sheetData>
    <row r="2" spans="1:9" ht="15.75" x14ac:dyDescent="0.3">
      <c r="A2" s="37" t="s">
        <v>74</v>
      </c>
      <c r="B2" s="37"/>
      <c r="C2" s="37"/>
      <c r="D2" s="37"/>
      <c r="E2" s="37"/>
      <c r="F2" s="37"/>
      <c r="G2" s="37"/>
      <c r="H2" s="38"/>
      <c r="I2" s="39"/>
    </row>
    <row r="3" spans="1:9" ht="15.75" x14ac:dyDescent="0.3">
      <c r="A3" s="47" t="s">
        <v>36</v>
      </c>
      <c r="B3" s="47" t="s">
        <v>37</v>
      </c>
      <c r="C3" s="47" t="s">
        <v>0</v>
      </c>
      <c r="D3" s="47" t="s">
        <v>41</v>
      </c>
      <c r="E3" s="47" t="s">
        <v>44</v>
      </c>
      <c r="F3" s="47" t="s">
        <v>45</v>
      </c>
      <c r="G3" s="47" t="s">
        <v>46</v>
      </c>
      <c r="H3" s="47" t="s">
        <v>79</v>
      </c>
      <c r="I3" s="48" t="s">
        <v>80</v>
      </c>
    </row>
    <row r="4" spans="1:9" ht="15.75" x14ac:dyDescent="0.3">
      <c r="A4" s="34">
        <v>1306001225</v>
      </c>
      <c r="B4" s="35" t="s">
        <v>62</v>
      </c>
      <c r="C4" s="34" t="s">
        <v>8</v>
      </c>
      <c r="D4" s="36">
        <v>15457788.91</v>
      </c>
      <c r="E4" s="34" t="s">
        <v>59</v>
      </c>
      <c r="F4" s="34">
        <v>2022</v>
      </c>
      <c r="G4" s="34" t="s">
        <v>55</v>
      </c>
      <c r="H4" s="42">
        <v>44704</v>
      </c>
      <c r="I4" s="43">
        <f t="shared" ref="I4:I11" ca="1" si="0">(TODAY()-H4)/365</f>
        <v>1.7506849315068493</v>
      </c>
    </row>
    <row r="5" spans="1:9" ht="15.75" x14ac:dyDescent="0.3">
      <c r="A5" s="34">
        <v>2002001226</v>
      </c>
      <c r="B5" s="35" t="s">
        <v>62</v>
      </c>
      <c r="C5" s="34" t="s">
        <v>31</v>
      </c>
      <c r="D5" s="36">
        <v>15457788.91</v>
      </c>
      <c r="E5" s="34" t="s">
        <v>58</v>
      </c>
      <c r="F5" s="34">
        <v>2022</v>
      </c>
      <c r="G5" s="34" t="s">
        <v>55</v>
      </c>
      <c r="H5" s="42">
        <v>44704</v>
      </c>
      <c r="I5" s="43">
        <f t="shared" ca="1" si="0"/>
        <v>1.7506849315068493</v>
      </c>
    </row>
    <row r="6" spans="1:9" ht="15.75" x14ac:dyDescent="0.3">
      <c r="A6" s="34">
        <v>1104001199</v>
      </c>
      <c r="B6" s="35" t="s">
        <v>40</v>
      </c>
      <c r="C6" s="34" t="s">
        <v>66</v>
      </c>
      <c r="D6" s="36">
        <v>351461566.75999999</v>
      </c>
      <c r="E6" s="34" t="s">
        <v>35</v>
      </c>
      <c r="F6" s="34">
        <v>2006</v>
      </c>
      <c r="G6" s="34" t="s">
        <v>53</v>
      </c>
      <c r="H6" s="42">
        <v>44428</v>
      </c>
      <c r="I6" s="43">
        <f t="shared" ca="1" si="0"/>
        <v>2.506849315068493</v>
      </c>
    </row>
    <row r="7" spans="1:9" ht="15.75" x14ac:dyDescent="0.3">
      <c r="A7" s="34">
        <v>340604788</v>
      </c>
      <c r="B7" s="35" t="s">
        <v>63</v>
      </c>
      <c r="C7" s="34" t="s">
        <v>66</v>
      </c>
      <c r="D7" s="36">
        <v>359523809.34000003</v>
      </c>
      <c r="E7" s="34" t="s">
        <v>49</v>
      </c>
      <c r="F7" s="34">
        <v>2007</v>
      </c>
      <c r="G7" s="34" t="s">
        <v>51</v>
      </c>
      <c r="H7" s="42">
        <v>43462</v>
      </c>
      <c r="I7" s="43">
        <f t="shared" ca="1" si="0"/>
        <v>5.1534246575342468</v>
      </c>
    </row>
    <row r="8" spans="1:9" ht="15.75" x14ac:dyDescent="0.3">
      <c r="A8" s="34">
        <v>1001001040</v>
      </c>
      <c r="B8" s="35" t="s">
        <v>64</v>
      </c>
      <c r="C8" s="34" t="s">
        <v>67</v>
      </c>
      <c r="D8" s="36">
        <v>62488882.340000004</v>
      </c>
      <c r="E8" s="34" t="s">
        <v>68</v>
      </c>
      <c r="F8" s="34">
        <v>2018</v>
      </c>
      <c r="G8" s="34" t="s">
        <v>69</v>
      </c>
      <c r="H8" s="42">
        <v>42927</v>
      </c>
      <c r="I8" s="43">
        <f t="shared" ca="1" si="0"/>
        <v>6.6191780821917812</v>
      </c>
    </row>
    <row r="9" spans="1:9" ht="15.75" x14ac:dyDescent="0.3">
      <c r="A9" s="34">
        <v>1104000107</v>
      </c>
      <c r="B9" s="35" t="s">
        <v>65</v>
      </c>
      <c r="C9" s="34" t="s">
        <v>16</v>
      </c>
      <c r="D9" s="36">
        <v>4986666.46</v>
      </c>
      <c r="E9" s="34" t="s">
        <v>57</v>
      </c>
      <c r="F9" s="34">
        <v>2016</v>
      </c>
      <c r="G9" s="34" t="s">
        <v>70</v>
      </c>
      <c r="H9" s="42">
        <v>42475</v>
      </c>
      <c r="I9" s="43">
        <f t="shared" ca="1" si="0"/>
        <v>7.8575342465753426</v>
      </c>
    </row>
    <row r="10" spans="1:9" ht="15.75" x14ac:dyDescent="0.3">
      <c r="A10" s="34">
        <v>1702000011</v>
      </c>
      <c r="B10" s="35" t="s">
        <v>65</v>
      </c>
      <c r="C10" s="34" t="s">
        <v>24</v>
      </c>
      <c r="D10" s="36">
        <v>5250232.46</v>
      </c>
      <c r="E10" s="34" t="s">
        <v>56</v>
      </c>
      <c r="F10" s="34">
        <v>2016</v>
      </c>
      <c r="G10" s="34" t="s">
        <v>70</v>
      </c>
      <c r="H10" s="42">
        <v>42475</v>
      </c>
      <c r="I10" s="43">
        <f t="shared" ca="1" si="0"/>
        <v>7.8575342465753426</v>
      </c>
    </row>
    <row r="11" spans="1:9" ht="15.75" x14ac:dyDescent="0.3">
      <c r="A11" s="34">
        <v>11010020</v>
      </c>
      <c r="B11" s="35" t="s">
        <v>39</v>
      </c>
      <c r="C11" s="34" t="s">
        <v>60</v>
      </c>
      <c r="D11" s="36">
        <v>14801145.320000008</v>
      </c>
      <c r="E11" s="34" t="s">
        <v>34</v>
      </c>
      <c r="F11" s="34" t="s">
        <v>61</v>
      </c>
      <c r="G11" s="34" t="s">
        <v>54</v>
      </c>
      <c r="H11" s="42">
        <v>42369</v>
      </c>
      <c r="I11" s="43">
        <f t="shared" ca="1" si="0"/>
        <v>8.1479452054794521</v>
      </c>
    </row>
    <row r="12" spans="1:9" ht="15.75" x14ac:dyDescent="0.3">
      <c r="A12" s="40"/>
      <c r="B12" s="40"/>
      <c r="C12" s="33" t="s">
        <v>42</v>
      </c>
      <c r="D12" s="41">
        <f>SUM(D4:D11)</f>
        <v>829427880.50000024</v>
      </c>
      <c r="E12" s="40"/>
      <c r="F12" s="40"/>
      <c r="G12" s="40"/>
      <c r="H12" s="38"/>
      <c r="I12" s="39"/>
    </row>
  </sheetData>
  <pageMargins left="0.7" right="0.7" top="0.75" bottom="0.75" header="0.3" footer="0.3"/>
  <pageSetup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37BAE9"/>
  </sheetPr>
  <dimension ref="A1:I27"/>
  <sheetViews>
    <sheetView showGridLines="0" zoomScale="115" zoomScaleNormal="115" workbookViewId="0">
      <selection activeCell="B27" sqref="B27"/>
    </sheetView>
  </sheetViews>
  <sheetFormatPr baseColWidth="10" defaultColWidth="11.42578125" defaultRowHeight="16.5" x14ac:dyDescent="0.3"/>
  <cols>
    <col min="1" max="1" width="14.7109375" style="20" bestFit="1" customWidth="1"/>
    <col min="2" max="2" width="19.7109375" style="20" bestFit="1" customWidth="1"/>
    <col min="3" max="6" width="11.42578125" style="20"/>
    <col min="7" max="16384" width="11.42578125" style="10"/>
  </cols>
  <sheetData>
    <row r="1" spans="1:9" s="17" customFormat="1" x14ac:dyDescent="0.25">
      <c r="A1" s="23" t="s">
        <v>0</v>
      </c>
      <c r="B1" s="23" t="s">
        <v>75</v>
      </c>
      <c r="C1" s="16"/>
      <c r="D1" s="16"/>
      <c r="E1" s="16"/>
      <c r="F1" s="16"/>
    </row>
    <row r="2" spans="1:9" s="17" customFormat="1" x14ac:dyDescent="0.3">
      <c r="A2" s="18" t="s">
        <v>7</v>
      </c>
      <c r="B2" s="19">
        <v>12080974998</v>
      </c>
      <c r="C2" s="16"/>
      <c r="D2" s="22" t="s">
        <v>76</v>
      </c>
      <c r="E2" s="16"/>
      <c r="F2" s="16"/>
    </row>
    <row r="3" spans="1:9" s="17" customFormat="1" ht="16.5" customHeight="1" x14ac:dyDescent="0.3">
      <c r="A3" s="18" t="s">
        <v>8</v>
      </c>
      <c r="B3" s="19">
        <v>34853096827.660004</v>
      </c>
      <c r="C3" s="16"/>
      <c r="D3" s="50" t="s">
        <v>77</v>
      </c>
      <c r="E3" s="50"/>
      <c r="F3" s="50"/>
      <c r="G3" s="50"/>
      <c r="H3" s="50"/>
      <c r="I3" s="21"/>
    </row>
    <row r="4" spans="1:9" s="17" customFormat="1" x14ac:dyDescent="0.3">
      <c r="A4" s="18" t="s">
        <v>9</v>
      </c>
      <c r="B4" s="19">
        <v>5522797630</v>
      </c>
      <c r="C4" s="16"/>
      <c r="D4" s="50"/>
      <c r="E4" s="50"/>
      <c r="F4" s="50"/>
      <c r="G4" s="50"/>
      <c r="H4" s="50"/>
      <c r="I4" s="21"/>
    </row>
    <row r="5" spans="1:9" s="17" customFormat="1" x14ac:dyDescent="0.3">
      <c r="A5" s="18" t="s">
        <v>10</v>
      </c>
      <c r="B5" s="19">
        <v>2478615108.0600009</v>
      </c>
      <c r="C5" s="16"/>
      <c r="D5" s="50"/>
      <c r="E5" s="50"/>
      <c r="F5" s="50"/>
      <c r="G5" s="50"/>
      <c r="H5" s="50"/>
      <c r="I5" s="21"/>
    </row>
    <row r="6" spans="1:9" s="17" customFormat="1" x14ac:dyDescent="0.3">
      <c r="A6" s="18" t="s">
        <v>11</v>
      </c>
      <c r="B6" s="19">
        <v>7964446335.579999</v>
      </c>
      <c r="C6" s="16"/>
      <c r="D6" s="50"/>
      <c r="E6" s="50"/>
      <c r="F6" s="50"/>
      <c r="G6" s="50"/>
      <c r="H6" s="50"/>
      <c r="I6" s="21"/>
    </row>
    <row r="7" spans="1:9" s="17" customFormat="1" x14ac:dyDescent="0.3">
      <c r="A7" s="18" t="s">
        <v>12</v>
      </c>
      <c r="B7" s="19">
        <v>27457329574</v>
      </c>
      <c r="C7" s="16"/>
      <c r="D7" s="50"/>
      <c r="E7" s="50"/>
      <c r="F7" s="50"/>
      <c r="G7" s="50"/>
      <c r="H7" s="50"/>
      <c r="I7" s="21"/>
    </row>
    <row r="8" spans="1:9" s="17" customFormat="1" x14ac:dyDescent="0.3">
      <c r="A8" s="18" t="s">
        <v>13</v>
      </c>
      <c r="B8" s="19">
        <v>7061647842</v>
      </c>
      <c r="C8" s="16"/>
      <c r="D8" s="21"/>
      <c r="E8" s="21"/>
      <c r="F8" s="21"/>
      <c r="G8" s="21"/>
      <c r="H8" s="21"/>
      <c r="I8" s="21"/>
    </row>
    <row r="9" spans="1:9" s="17" customFormat="1" x14ac:dyDescent="0.3">
      <c r="A9" s="18" t="s">
        <v>14</v>
      </c>
      <c r="B9" s="19">
        <v>763943039</v>
      </c>
      <c r="C9" s="16"/>
      <c r="D9" s="21"/>
      <c r="E9" s="21"/>
      <c r="F9" s="21"/>
      <c r="G9" s="21"/>
      <c r="H9" s="21"/>
      <c r="I9" s="21"/>
    </row>
    <row r="10" spans="1:9" s="17" customFormat="1" x14ac:dyDescent="0.3">
      <c r="A10" s="18" t="s">
        <v>15</v>
      </c>
      <c r="B10" s="19">
        <v>3790966548</v>
      </c>
      <c r="C10" s="16"/>
      <c r="D10" s="16"/>
      <c r="E10" s="16"/>
      <c r="F10" s="16"/>
    </row>
    <row r="11" spans="1:9" s="17" customFormat="1" x14ac:dyDescent="0.3">
      <c r="A11" s="18" t="s">
        <v>16</v>
      </c>
      <c r="B11" s="19">
        <v>44633693659</v>
      </c>
      <c r="C11" s="16"/>
      <c r="D11" s="16"/>
      <c r="E11" s="16"/>
      <c r="F11" s="16"/>
    </row>
    <row r="12" spans="1:9" s="17" customFormat="1" x14ac:dyDescent="0.3">
      <c r="A12" s="18" t="s">
        <v>17</v>
      </c>
      <c r="B12" s="19">
        <v>137607000.75999999</v>
      </c>
      <c r="C12" s="16"/>
      <c r="D12" s="16"/>
      <c r="E12" s="16"/>
      <c r="F12" s="16"/>
    </row>
    <row r="13" spans="1:9" s="17" customFormat="1" x14ac:dyDescent="0.3">
      <c r="A13" s="18" t="s">
        <v>18</v>
      </c>
      <c r="B13" s="19">
        <v>6588703980.6000004</v>
      </c>
      <c r="C13" s="16"/>
      <c r="D13" s="16"/>
      <c r="E13" s="16"/>
      <c r="F13" s="16"/>
    </row>
    <row r="14" spans="1:9" s="17" customFormat="1" x14ac:dyDescent="0.3">
      <c r="A14" s="18" t="s">
        <v>19</v>
      </c>
      <c r="B14" s="19">
        <v>3694277007</v>
      </c>
      <c r="C14" s="16"/>
      <c r="D14" s="16"/>
      <c r="E14" s="16"/>
      <c r="F14" s="16"/>
    </row>
    <row r="15" spans="1:9" s="17" customFormat="1" x14ac:dyDescent="0.3">
      <c r="A15" s="18" t="s">
        <v>20</v>
      </c>
      <c r="B15" s="19">
        <v>7508363152</v>
      </c>
      <c r="C15" s="16"/>
      <c r="D15" s="16"/>
      <c r="E15" s="16"/>
      <c r="F15" s="16"/>
    </row>
    <row r="16" spans="1:9" s="17" customFormat="1" x14ac:dyDescent="0.3">
      <c r="A16" s="18" t="s">
        <v>21</v>
      </c>
      <c r="B16" s="19">
        <v>3258953689</v>
      </c>
      <c r="C16" s="16"/>
      <c r="D16" s="16"/>
      <c r="E16" s="16"/>
      <c r="F16" s="16"/>
    </row>
    <row r="17" spans="1:6" s="17" customFormat="1" x14ac:dyDescent="0.3">
      <c r="A17" s="18" t="s">
        <v>22</v>
      </c>
      <c r="B17" s="19">
        <v>10045466785</v>
      </c>
      <c r="C17" s="16"/>
      <c r="D17" s="16"/>
      <c r="E17" s="16"/>
      <c r="F17" s="16"/>
    </row>
    <row r="18" spans="1:6" s="17" customFormat="1" x14ac:dyDescent="0.3">
      <c r="A18" s="18" t="s">
        <v>23</v>
      </c>
      <c r="B18" s="19">
        <v>7683581427</v>
      </c>
      <c r="C18" s="16"/>
      <c r="D18" s="16"/>
      <c r="E18" s="16"/>
      <c r="F18" s="16"/>
    </row>
    <row r="19" spans="1:6" s="17" customFormat="1" x14ac:dyDescent="0.3">
      <c r="A19" s="18" t="s">
        <v>24</v>
      </c>
      <c r="B19" s="19">
        <v>18222374060</v>
      </c>
      <c r="C19" s="16"/>
      <c r="D19" s="16"/>
      <c r="E19" s="16"/>
      <c r="F19" s="16"/>
    </row>
    <row r="20" spans="1:6" s="17" customFormat="1" x14ac:dyDescent="0.3">
      <c r="A20" s="18" t="s">
        <v>25</v>
      </c>
      <c r="B20" s="19">
        <v>9158976788</v>
      </c>
      <c r="C20" s="16"/>
      <c r="D20" s="16"/>
      <c r="E20" s="16"/>
      <c r="F20" s="16"/>
    </row>
    <row r="21" spans="1:6" s="17" customFormat="1" x14ac:dyDescent="0.3">
      <c r="A21" s="18" t="s">
        <v>26</v>
      </c>
      <c r="B21" s="19">
        <v>21296469645</v>
      </c>
      <c r="C21" s="16"/>
      <c r="D21" s="16"/>
      <c r="E21" s="16"/>
      <c r="F21" s="16"/>
    </row>
    <row r="22" spans="1:6" s="17" customFormat="1" x14ac:dyDescent="0.3">
      <c r="A22" s="18" t="s">
        <v>27</v>
      </c>
      <c r="B22" s="19">
        <v>7019244727</v>
      </c>
      <c r="C22" s="16"/>
      <c r="D22" s="16"/>
      <c r="E22" s="16"/>
      <c r="F22" s="16"/>
    </row>
    <row r="23" spans="1:6" s="17" customFormat="1" x14ac:dyDescent="0.3">
      <c r="A23" s="18" t="s">
        <v>28</v>
      </c>
      <c r="B23" s="19">
        <v>5302198080.4399996</v>
      </c>
      <c r="C23" s="16"/>
      <c r="D23" s="16"/>
      <c r="E23" s="16"/>
      <c r="F23" s="16"/>
    </row>
    <row r="24" spans="1:6" s="17" customFormat="1" x14ac:dyDescent="0.3">
      <c r="A24" s="18" t="s">
        <v>29</v>
      </c>
      <c r="B24" s="19">
        <v>12924061437.92</v>
      </c>
      <c r="C24" s="16"/>
      <c r="D24" s="16"/>
      <c r="E24" s="16"/>
      <c r="F24" s="16"/>
    </row>
    <row r="25" spans="1:6" s="17" customFormat="1" x14ac:dyDescent="0.3">
      <c r="A25" s="18" t="s">
        <v>30</v>
      </c>
      <c r="B25" s="19">
        <v>5926912638</v>
      </c>
      <c r="C25" s="16"/>
      <c r="D25" s="16"/>
      <c r="E25" s="16"/>
      <c r="F25" s="16"/>
    </row>
    <row r="26" spans="1:6" x14ac:dyDescent="0.3">
      <c r="A26" s="18" t="s">
        <v>31</v>
      </c>
      <c r="B26" s="19">
        <v>11144842932</v>
      </c>
    </row>
    <row r="27" spans="1:6" x14ac:dyDescent="0.3">
      <c r="A27" s="23" t="s">
        <v>42</v>
      </c>
      <c r="B27" s="24">
        <f>SUM(B2:B26)</f>
        <v>276519544911.02002</v>
      </c>
    </row>
  </sheetData>
  <mergeCells count="1">
    <mergeCell ref="D3:H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ACTIVOS.</vt:lpstr>
      <vt:lpstr>Relacion de maquinaria y equipo</vt:lpstr>
      <vt:lpstr>Relación Vehículos</vt:lpstr>
      <vt:lpstr>Obras civiles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quintero</dc:creator>
  <cp:lastModifiedBy>Juan Camilo Aristizabal</cp:lastModifiedBy>
  <cp:lastPrinted>2024-02-21T22:06:17Z</cp:lastPrinted>
  <dcterms:created xsi:type="dcterms:W3CDTF">2024-02-05T16:58:28Z</dcterms:created>
  <dcterms:modified xsi:type="dcterms:W3CDTF">2024-02-21T23:37:14Z</dcterms:modified>
</cp:coreProperties>
</file>