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ebas\OneDrive\Desktop\"/>
    </mc:Choice>
  </mc:AlternateContent>
  <xr:revisionPtr revIDLastSave="0" documentId="8_{665BB9D4-D83E-495F-A332-65FE9030CAEF}" xr6:coauthVersionLast="47" xr6:coauthVersionMax="47" xr10:uidLastSave="{00000000-0000-0000-0000-000000000000}"/>
  <bookViews>
    <workbookView xWindow="0" yWindow="60" windowWidth="11370" windowHeight="10875" xr2:uid="{00000000-000D-0000-FFFF-FFFF00000000}"/>
  </bookViews>
  <sheets>
    <sheet name="formato" sheetId="1" r:id="rId1"/>
    <sheet name="ANEXO 1" sheetId="2" r:id="rId2"/>
  </sheets>
  <definedNames>
    <definedName name="_xlnm.Print_Area" localSheetId="0">formato!$A$1:$G$245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8" i="2" l="1"/>
  <c r="I88" i="2"/>
  <c r="G88" i="2"/>
  <c r="H5" i="2"/>
  <c r="H6" i="2"/>
  <c r="H7" i="2"/>
  <c r="H4" i="2"/>
  <c r="B83" i="2"/>
  <c r="A128" i="1"/>
  <c r="B108" i="1" l="1"/>
  <c r="N135" i="1" l="1"/>
  <c r="N136" i="1" s="1"/>
  <c r="Q135" i="1"/>
  <c r="J135" i="1"/>
  <c r="K120" i="1"/>
  <c r="K118" i="1"/>
  <c r="L118" i="1" s="1"/>
  <c r="M118" i="1" s="1"/>
  <c r="I119" i="1"/>
  <c r="F128" i="1" l="1"/>
  <c r="F131" i="1" s="1"/>
  <c r="F132" i="1" s="1"/>
  <c r="J1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Ely Valencia</author>
  </authors>
  <commentList>
    <comment ref="B22" authorId="0" shapeId="0" xr:uid="{00000000-0006-0000-0000-000001000000}">
      <text>
        <r>
          <rPr>
            <b/>
            <sz val="9"/>
            <color indexed="81"/>
            <rFont val="Tahoma"/>
            <family val="2"/>
          </rPr>
          <t>Luz Ely Valencia:</t>
        </r>
        <r>
          <rPr>
            <sz val="9"/>
            <color indexed="81"/>
            <rFont val="Tahoma"/>
            <family val="2"/>
          </rPr>
          <t xml:space="preserve">
Registre el o los códigos generales (NO SE REQUIERE EL CÓDIGO POR CADA PRODUCTO)</t>
        </r>
      </text>
    </comment>
    <comment ref="A28" authorId="0" shapeId="0" xr:uid="{00000000-0006-0000-0000-000002000000}">
      <text>
        <r>
          <rPr>
            <b/>
            <sz val="9"/>
            <color indexed="81"/>
            <rFont val="Tahoma"/>
            <family val="2"/>
          </rPr>
          <t>Luz Ely Valencia:</t>
        </r>
        <r>
          <rPr>
            <sz val="9"/>
            <color indexed="81"/>
            <rFont val="Tahoma"/>
            <family val="2"/>
          </rPr>
          <t xml:space="preserve">
Esta información sólo aplica para suministros</t>
        </r>
      </text>
    </comment>
    <comment ref="G134" authorId="0" shapeId="0" xr:uid="{00000000-0006-0000-0000-000004000000}">
      <text>
        <r>
          <rPr>
            <b/>
            <sz val="9"/>
            <color indexed="81"/>
            <rFont val="Tahoma"/>
            <family val="2"/>
          </rPr>
          <t>Luz Ely Valencia:</t>
        </r>
        <r>
          <rPr>
            <sz val="9"/>
            <color indexed="81"/>
            <rFont val="Tahoma"/>
            <family val="2"/>
          </rPr>
          <t xml:space="preserve">
Conteste SI o NO
Si la respuesta es SI diligencie las casillas siguientes.
Si la respuesta es NO, deje las casillas en blanco</t>
        </r>
      </text>
    </comment>
    <comment ref="F135" authorId="0" shapeId="0" xr:uid="{00000000-0006-0000-0000-000005000000}">
      <text>
        <r>
          <rPr>
            <b/>
            <sz val="9"/>
            <color indexed="81"/>
            <rFont val="Tahoma"/>
            <family val="2"/>
          </rPr>
          <t>Luz Ely Valencia:</t>
        </r>
        <r>
          <rPr>
            <sz val="9"/>
            <color indexed="81"/>
            <rFont val="Tahoma"/>
            <family val="2"/>
          </rPr>
          <t xml:space="preserve">
Consulte estos datos en el siguiente link
https://empocaldas1.sharepoint.com/sites/INTRANET%20EMPOCALDAS/pdf_contratos</t>
        </r>
      </text>
    </comment>
    <comment ref="A161" authorId="0" shapeId="0" xr:uid="{00000000-0006-0000-0000-000006000000}">
      <text>
        <r>
          <rPr>
            <b/>
            <sz val="9"/>
            <color indexed="81"/>
            <rFont val="Tahoma"/>
            <family val="2"/>
          </rPr>
          <t>Luz Ely Valencia:</t>
        </r>
        <r>
          <rPr>
            <sz val="9"/>
            <color indexed="81"/>
            <rFont val="Tahoma"/>
            <family val="2"/>
          </rPr>
          <t xml:space="preserve">
INSERTE LAS FILAS QUE REQUIERA
</t>
        </r>
      </text>
    </comment>
  </commentList>
</comments>
</file>

<file path=xl/sharedStrings.xml><?xml version="1.0" encoding="utf-8"?>
<sst xmlns="http://schemas.openxmlformats.org/spreadsheetml/2006/main" count="581" uniqueCount="312">
  <si>
    <t>F-GC-01 
Versión: 13
Julio de 2020</t>
  </si>
  <si>
    <t>GESTIÓN CONTRATACIÓN</t>
  </si>
  <si>
    <t>ESTUDIO DE NECESIDAD DE CONTRATACIÓN</t>
  </si>
  <si>
    <t>Fecha del estudio</t>
  </si>
  <si>
    <t>Objeto de la contratación</t>
  </si>
  <si>
    <t>VERIFICACIONES PREVIAS</t>
  </si>
  <si>
    <t>DESCRIPCIÓN DE LA NECESIDAD  Y OPORTUNIDAD</t>
  </si>
  <si>
    <t>Necesidad</t>
  </si>
  <si>
    <t>Conveniencia</t>
  </si>
  <si>
    <t>Oportunidad</t>
  </si>
  <si>
    <t>REQUISITOS TÉCNICOS Y LEGALES DEL BIEN O SERVICIO</t>
  </si>
  <si>
    <t>Aspectos Técnicos del bien y/o servicio</t>
  </si>
  <si>
    <t>Codificación estándar de producto y servicios de la Naciones Unidas.</t>
  </si>
  <si>
    <t>CÓDIGO</t>
  </si>
  <si>
    <t>NOMBRE</t>
  </si>
  <si>
    <t>Ítem</t>
  </si>
  <si>
    <t>Código inventario</t>
  </si>
  <si>
    <t>Descripción del bien o servicio</t>
  </si>
  <si>
    <t>unidad</t>
  </si>
  <si>
    <t>Cantidad</t>
  </si>
  <si>
    <t>EXPERIENCIA REQUERIDA</t>
  </si>
  <si>
    <t>Condiciones de idoneidad y experiencia que llevan a contratar a la persona natural o jurídica</t>
  </si>
  <si>
    <t>SOPORTE DE PRECIOS DEL MERCADO</t>
  </si>
  <si>
    <t>Persona natural o Jurídica</t>
  </si>
  <si>
    <t>Contacto</t>
  </si>
  <si>
    <t>Email</t>
  </si>
  <si>
    <t>Teléfono</t>
  </si>
  <si>
    <t>Valor cotización</t>
  </si>
  <si>
    <t>Presupuesto Oficial</t>
  </si>
  <si>
    <t>des</t>
  </si>
  <si>
    <t>Adjuntar soportes del precio del mercado</t>
  </si>
  <si>
    <t>Todos los precios deben incluir IVA</t>
  </si>
  <si>
    <t>Adjuntar matriz de precio del mercado, deberá adjuntar constancia de las condiciones de calidad, condiciones  de especialidad o idoneidad del oferente, con su respectiva cotización.</t>
  </si>
  <si>
    <t>PRESUPUESTO</t>
  </si>
  <si>
    <t>Total vigencias</t>
  </si>
  <si>
    <t>Cod. Rubro</t>
  </si>
  <si>
    <t xml:space="preserve">Nombre rubro de apropiación </t>
  </si>
  <si>
    <t>Valor de la apropiación</t>
  </si>
  <si>
    <t>TOTAL CDP</t>
  </si>
  <si>
    <t>LA INVERSIÓN OBJETO DEL PRESENTE ANÁLISIS ESTÁ INCLUIDA EN EL POIR?</t>
  </si>
  <si>
    <t>Consecutivo del proyecto</t>
  </si>
  <si>
    <t>Nombre del Proyecto</t>
  </si>
  <si>
    <t>Año de entrada en Operación</t>
  </si>
  <si>
    <t>OBLIGACIONES GENERALES DEL CONTRATISTA</t>
  </si>
  <si>
    <t>Obligación</t>
  </si>
  <si>
    <t>APLICA</t>
  </si>
  <si>
    <t>Cumplir con todas las especificaciones y requerimientos del Estudio de Necesidad de la contratación y aspectos contemplados en la solicitud de oferta.</t>
  </si>
  <si>
    <t>Aplica</t>
  </si>
  <si>
    <t>El contratista deberá concertar con el supervisor un cronograma de actividades o plan de entregas de acuerdo al objeto del contrato y las necesidades de la Empocaldas S.A. E.S.P..</t>
  </si>
  <si>
    <t>Asumir por su cuenta y riesgo todos los gastos en el desarrollo del contrato.</t>
  </si>
  <si>
    <t>Presentar el pago de aportes a la seguridad social cada mes al supervisor del contrato con el fin de autorizar el pago correspondiente.</t>
  </si>
  <si>
    <t>En caso de tener trabajadores a cargo deberá suministrar los elementos de protección requeridos para el desarrollo de su función y asegurarse de que los usen.</t>
  </si>
  <si>
    <t>No aplica</t>
  </si>
  <si>
    <t>Sin perjuicio de la autonomía técnica y administrativa, atender instrucciones y lineamientos que durante el desarrollo del contrato se le impartan por parte de la Empocaldas S.A. E.S.P. (Supervisor ). Como presentar los informes que se exija.</t>
  </si>
  <si>
    <t>En el evento que algún o algunos de los elementos sea rechazado por el supervisor del contrato, dichos productos deberán ser retirados por cuenta y riesgos del contratista a la mayor brevedad posible. (o en el tiempo indicado en la invitación) El contratista deberá corregir cualquier problema que se presente, respondiendo por partes dañadas, por su cuenta y riesgo durante la garantía.</t>
  </si>
  <si>
    <t>Responder por los daños que ocasione en desarrollo del contrato a Empocaldas S.A. E.S.P. y a terceros afectados.</t>
  </si>
  <si>
    <t>Informar oportunamente al supervisor del contrato, los inconvenientes en la entrega de los bienes objeto de suministro y proponer soluciones para garantizar la prestación del servicio.</t>
  </si>
  <si>
    <t>Las demás obligaciones a su cargo que se deriven de la naturaleza del contrato y de las exigencias legales.</t>
  </si>
  <si>
    <t>Cada tubo suministrado debe ser marcado con los siguientes datos: 1) Número de Identificación del tubo o Código de trazabilidad, 2) Número de certificado, 3) Organismo de certificación del producto, 4)Número del Lote, 5) Fabricante de la tubería, 6) NIT-DV</t>
  </si>
  <si>
    <t>Junto con la tubería se deberá entregar la siguiente tabla con los datos solicitados:</t>
  </si>
  <si>
    <t>Número de Identificación del tubo o Código de trazabilidad</t>
  </si>
  <si>
    <t>Número de certificado</t>
  </si>
  <si>
    <t>Organismo de certificación del producto</t>
  </si>
  <si>
    <t>Número del Lote</t>
  </si>
  <si>
    <t>Fabricante de la tubería</t>
  </si>
  <si>
    <t>NIT-DV</t>
  </si>
  <si>
    <t>Para el caso de mercancías que se requieren que sean entregadas en las seccionales o en las plantas, se debe coordinar con el Administrador de la seccional, garantizando la debida anticipación para el adecuado descargue de las mercancías y una correcta inspección de los elementos entregados.</t>
  </si>
  <si>
    <t>El descargue de las mercancías se debe realizar por cuenta y riesgo del contratista.</t>
  </si>
  <si>
    <t>Para los bienes cuya entrega deba realizarse la sede administrativa en la ciudad de Manizales, ésta debe hacerse en la sección de suministros para verificar, de manera conjunta con el Supervisor del contrato, la entrada y el estado de las mercancías recibidas</t>
  </si>
  <si>
    <t>Se considerará como recibida la mercancía, por parte de EMPOCALDAS S.A. E.S.P en la sede central (Sede Administrativa de Manizales) cuando el documento de entrega cuente con la firma del Jefe de la Sección de Suministros y del Supervisor o los supervisores del contrato.</t>
  </si>
  <si>
    <t>Se considerará como recibida la mercancía, por parte de EMPOCALDAS S.A. E.S.P en las seccionales, cuando el documento de entrega cuente con la firma del Administrador en la respectiva remisión, y en el caso de contratos, adicionalmente se requiere la firma del Supervisor.</t>
  </si>
  <si>
    <t>OBLIGACIONES ESPECIFICAS DEL CONTRATISTA</t>
  </si>
  <si>
    <t>OBLIGACIONES ESPECIFICAS DE EMPOCALDAS</t>
  </si>
  <si>
    <t>Las obligaciones específicas a cargo de Empocaldas S.A. E.S.P. serán las siguientes:</t>
  </si>
  <si>
    <t>Pago oportuno de las obligaciones contraídas con el contratista, después del visto bueno del supervisor del contrato 30 días después.</t>
  </si>
  <si>
    <t>Entrega de certificaciones y demás documentos solicitados por el contratista para el óptimo desarrollo del Contrato.</t>
  </si>
  <si>
    <t>LUGAR Y PLAZO DE EJECUCIÓN</t>
  </si>
  <si>
    <t>Lugar de ejecución</t>
  </si>
  <si>
    <t>Plazo de ejecución</t>
  </si>
  <si>
    <t>FORMA DE PAGO</t>
  </si>
  <si>
    <t>Forma de Pago</t>
  </si>
  <si>
    <t>Condiciones para Pago</t>
  </si>
  <si>
    <t>El contratista entiende que en virtud de la ordenanza 816 del 22 de Diciembre de 2017 de la Asamblea Departamental de Caldas, el recaudo sobre las estampillas se efectuará mediante retención sobre los anticipos, pagos parciales, pagos o abonos en cuenta; por lo tanto el contratista autoriza con la firma del presente contrato y/o carta de presentación de la oferta para que la Empocaldas S.A. E.S.P. efectué los descuentos correspondientes por el monto equivalente al valor de las estampillas
1. Presentación de la factura
2. Informe de recibo de almacén.
3. Certificado de cumplimiento expedido por el supervisor.
4. Certificado o planilla del pago de aportes de seguridad social y/o aportes parafiscales según corresponda.
5. Las demás que requiera el supervisor del contrato y la lista de chequeo de Empocaldas S.A. E.S.P.</t>
  </si>
  <si>
    <t>Estampilla a descontar</t>
  </si>
  <si>
    <t>Estampilla Pro Universidad (1%)</t>
  </si>
  <si>
    <t>Estampilla Pro Desarrollo (2%)</t>
  </si>
  <si>
    <t>Estampilla Pro Hospital (1%)</t>
  </si>
  <si>
    <t>Estampilla Pro Adulto mayor (3%)</t>
  </si>
  <si>
    <t>Contribución Especial (5%) - Sólo aplica para obras</t>
  </si>
  <si>
    <t>ASIGNACIÓN Y DISTRIBUCIÓN DEL RIESGO</t>
  </si>
  <si>
    <t>Riesgo</t>
  </si>
  <si>
    <t>Está a cargo de contratista, el incremento de precios de los elementos relativos a la materia prima para producir el bien a adquirir a nivel nacional e internacional.</t>
  </si>
  <si>
    <t>Está a cargo del contratista el riesgo comercial, entendido como los eventos desfavorables relacionados con el valor y pago del contrato, causados por variaciones en las condiciones del mercado, aumento en los factores de producción, en el valor de los insumos o de los fletes</t>
  </si>
  <si>
    <t>Está a cargo del contratista el riesgo país, entendido como el cambio de las políticas en el país de origen.</t>
  </si>
  <si>
    <t>Está a cargo del contratista el riesgo operativo, entendido como los eventos relacionados con los procesos de producción, transporte y entrega del producto, tales como: Falta de disponibilidad de Materia Prima, insuficiente capacidad de producción, retrasos en el tiempo de entrega, incumplimiento en los protocolos de la Empocaldas S.A. E.S.P. para la entrega de producto, entrega de producto no conforme, pérdida, destrucción o deterioro antes de efectuar la recepción en la Empocaldas S.A. E.S.P..</t>
  </si>
  <si>
    <t>Esta a cargo del contratista el Incumplimiento de las obligaciones contractuales establecidas, como calidad del elemento suministrado. Fuga de información confidencial y privilegiada de la entidad. Pérdida de los elementos a suministrar.</t>
  </si>
  <si>
    <t>La forma de mitigarlos será con la constitución de las garantías respectivas, calidad, cumplimiento y responsabilidad civil extracontractual.</t>
  </si>
  <si>
    <t>SUPERVISIÓN</t>
  </si>
  <si>
    <t>Nombre del Supervisor Administrativo</t>
  </si>
  <si>
    <t>Cargo del Supervisor</t>
  </si>
  <si>
    <t>Nombre del Supervisor Técnico</t>
  </si>
  <si>
    <t>Jefe Sección Técnica y Operativa</t>
  </si>
  <si>
    <t>GARANTÍAS</t>
  </si>
  <si>
    <t>Tipo de garantías</t>
  </si>
  <si>
    <t>Póliza de garantía de seriedad de la oferta.</t>
  </si>
  <si>
    <t>Cumplimiento</t>
  </si>
  <si>
    <t>Salarios,  prestaciones sociales e indemnización de personal</t>
  </si>
  <si>
    <t>Estabilidad y calidad de la obra</t>
  </si>
  <si>
    <t>Responsabilidad civil extracontractual</t>
  </si>
  <si>
    <t>Calidad y correcto funcionamiento de bienes y equipos suministrados</t>
  </si>
  <si>
    <t>Calidad</t>
  </si>
  <si>
    <t>TIPO DE CONTRATO</t>
  </si>
  <si>
    <t>Tipo de contrato</t>
  </si>
  <si>
    <t>Suministros</t>
  </si>
  <si>
    <t>Arrendamiento</t>
  </si>
  <si>
    <t>Obra</t>
  </si>
  <si>
    <t>Consultoría</t>
  </si>
  <si>
    <t>Prestación de Servicio</t>
  </si>
  <si>
    <t>Interventoría</t>
  </si>
  <si>
    <t>Compra Venta</t>
  </si>
  <si>
    <t>Orden de compra o Servicio</t>
  </si>
  <si>
    <t xml:space="preserve">Convenio Inter-Administrativo </t>
  </si>
  <si>
    <t xml:space="preserve">Contrato Inter-Administrativo </t>
  </si>
  <si>
    <t xml:space="preserve">Otro </t>
  </si>
  <si>
    <t>De acuerdo con lo establecido en el Manual de Contratación de la Empresa y la Ley 142 de 1994, se hace necesario realizar el citado contrato, cumpliendo con los parámetros legales señalados en las normas anteriormente citadas y las demás complementarias. SE CONSIDERA OPORTUNA Y LEGAL LA CELEBRACIÓN DE ESTE CONTRATO</t>
  </si>
  <si>
    <t>Firma</t>
  </si>
  <si>
    <t>Nombre</t>
  </si>
  <si>
    <t>NUBIA JANNETH GALVIS GONZALEZ</t>
  </si>
  <si>
    <t>Cargo</t>
  </si>
  <si>
    <t>Revisión Jurídica:</t>
  </si>
  <si>
    <t xml:space="preserve">Obligaciones específicas: </t>
  </si>
  <si>
    <t xml:space="preserve">Nubia Janneth Galvis González </t>
  </si>
  <si>
    <t>SECRETARIA GENERAL</t>
  </si>
  <si>
    <t>BERTHA LUCÍA GUZMAN DÍAZ</t>
  </si>
  <si>
    <t xml:space="preserve">SERGIO HUMBERTO LOPERA PROAÑOS </t>
  </si>
  <si>
    <t>Jefe Depto. Operación y Manenimiento</t>
  </si>
  <si>
    <t>Chinchiná laboratorio de referencia planta Los Cuervos, ubicado en el barrio 13 de Noviembre parte alta</t>
  </si>
  <si>
    <t>Reactivos o soluciones químicas</t>
  </si>
  <si>
    <r>
      <t xml:space="preserve">- En la columna </t>
    </r>
    <r>
      <rPr>
        <b/>
        <sz val="10"/>
        <color theme="1"/>
        <rFont val="Arial"/>
        <family val="2"/>
      </rPr>
      <t>“Número de certificado”</t>
    </r>
    <r>
      <rPr>
        <sz val="10"/>
        <color theme="1"/>
        <rFont val="Arial"/>
        <family val="2"/>
      </rPr>
      <t>, se debe indicar el número de certificación de la tubería.
- En la columna</t>
    </r>
    <r>
      <rPr>
        <b/>
        <sz val="10"/>
        <color theme="1"/>
        <rFont val="Arial"/>
        <family val="2"/>
      </rPr>
      <t xml:space="preserve"> “Organismo de certificación del producto”</t>
    </r>
    <r>
      <rPr>
        <sz val="10"/>
        <color theme="1"/>
        <rFont val="Arial"/>
        <family val="2"/>
      </rPr>
      <t>, se debe escribir el Nombre o Razón social del organismo que realiza servicios de evaluación y certificación de la conformidad de la tubería.
- En la columna</t>
    </r>
    <r>
      <rPr>
        <b/>
        <sz val="10"/>
        <color theme="1"/>
        <rFont val="Arial"/>
        <family val="2"/>
      </rPr>
      <t xml:space="preserve"> “Número del lote”</t>
    </r>
    <r>
      <rPr>
        <sz val="10"/>
        <color theme="1"/>
        <rFont val="Arial"/>
        <family val="2"/>
      </rPr>
      <t xml:space="preserve">, Indicar el número del lote del fabricante al cual pertenece la tubería.
- En la columna </t>
    </r>
    <r>
      <rPr>
        <b/>
        <sz val="10"/>
        <color theme="1"/>
        <rFont val="Arial"/>
        <family val="2"/>
      </rPr>
      <t>“Fabricante de la tubería”</t>
    </r>
    <r>
      <rPr>
        <sz val="10"/>
        <color theme="1"/>
        <rFont val="Arial"/>
        <family val="2"/>
      </rPr>
      <t xml:space="preserve">, se debe indicar el Nombre o Razón social de la empresa fabricante o empresa importadora de la tubería.
- En la columna </t>
    </r>
    <r>
      <rPr>
        <b/>
        <sz val="10"/>
        <color theme="1"/>
        <rFont val="Arial"/>
        <family val="2"/>
      </rPr>
      <t>“NIT-DV”</t>
    </r>
    <r>
      <rPr>
        <sz val="10"/>
        <color theme="1"/>
        <rFont val="Arial"/>
        <family val="2"/>
      </rPr>
      <t>, se debe escribir el Número de identificación tributaria y dígito de verificación de la empresa fabricante o empresa importadora de la tubería.</t>
    </r>
  </si>
  <si>
    <t>Un pago previa verificación del cumplimiento de objetivos por parte del supervisor</t>
  </si>
  <si>
    <t>MINERALES, ELECTICICIDAD, GAS Y AGUA - SUSTANCIAS QUIMICAS</t>
  </si>
  <si>
    <t>Acetato de sodio SUPRAPUR
Pureza del reactivo &gt;=99.0%
*Concentración de cloruros (Cl-) &lt;=0.002%
*Concentración de sulfatos &lt;=0.003%
*Concentración de fosfatos &lt;=0.001%
*Concentración de metales pesados &lt;=0.001%</t>
  </si>
  <si>
    <t>Ácido acético gracial 100% anhidro PA</t>
  </si>
  <si>
    <t>Ácido ascórbico PA 
*Pureza del reactivo &gt;=99.0-100.5%
*Concentración de cloruros (Cl-) &lt;=50 ppm
*Concentración de sulfatos &lt;=20 ppm
*Concentración de cobre &lt;=5 ppm
*Concentración de hierro &lt;=2 ppm</t>
  </si>
  <si>
    <t>Ácido clorhídrico PA
*Pureza del reactivo prox. 37%
*Contenido de bromo &lt;=50 ppm
*Contenido de fosfatos &lt;=0.5 ppm
*Contenido de sulfatos &lt;=0.1 ppm
*Contenido de metales pesados &lt;=1 ppm</t>
  </si>
  <si>
    <t>Äcido nítirico 65%</t>
  </si>
  <si>
    <t>Ácido sulfúrico 1N. H2SO4 Reag. Ph Eur,Reag. USP</t>
  </si>
  <si>
    <t>Ácido sulfúrico 95-98%. Ph Eur,BP,JPE,NF</t>
  </si>
  <si>
    <t>Alcohol etílico 95% absoluto. Para análisis ACS</t>
  </si>
  <si>
    <t xml:space="preserve">ALCOHOL ETILICO 96%  </t>
  </si>
  <si>
    <t>Alcohol isopropilico</t>
  </si>
  <si>
    <t>BACTIDENT OXIDASE PRUEBA CONFIRMATORIA DE OXIDASA, FICHA DE SEGURIDAD, CERTIFICADO DE ANALISIS Y FICHA TECNICA</t>
  </si>
  <si>
    <t>BACTIDINA DESINFECTANTE BACTERICIDA Y FUNGICIDA DE ALTO ESTRECTRO, FICHA TECNICA</t>
  </si>
  <si>
    <t>BENZALDINA DESINFECTANTE Y LIMPIADOR BACTERICIDA, FUNGICIDA Y VIRUCIDA, FICHA TECNICA</t>
  </si>
  <si>
    <t>BOLSA BLANCA 55 X 55 CM</t>
  </si>
  <si>
    <t>BOLSA HERMETICA TIPO ZIPLOC 20X 20 CM</t>
  </si>
  <si>
    <t>BOLSA NEGRA 55 X 55 CM</t>
  </si>
  <si>
    <t xml:space="preserve">BOLSA ROJA 55 X 55 CM </t>
  </si>
  <si>
    <t>Bolsas desecantes de gel de sílice. Papel compuesto de polietileno</t>
  </si>
  <si>
    <t>BRANDTECH™  PUNTAS DE PIPETA BRAND™ 702604, VOLUMEN: 10000 µl</t>
  </si>
  <si>
    <t>CACO3 Carbonato de Calcio Patrón Primario
*Pureza del reactivo 98.5-100.5%
*Contenido de cloruros &lt;=0.005%
*Contenido de sulfatos &lt;=0.03%
*Contenido de metales pesados &lt;=0.002%
*Pérdidas por secado (200° C) &lt;=1.0%</t>
  </si>
  <si>
    <t>CALDO M-COLIBLUE 24 MEDIO DE CULTIVO PARA DETERMINACION DE COLIFORMES TOTALES Y E. COLI, AMPOLLA PLASTICA DE 2ML, FICHA DE SEGURIDAD, CERTIFICADO DE CALIDAD Y FICHA TECNICA</t>
  </si>
  <si>
    <t>Carbonato de Sodio Na2CO3. volumetric standard, secondary reference material for acidimetry, trazable to NIST SRM Certipur®.</t>
  </si>
  <si>
    <t>CEPA ATCC E. COLI 25922 KWIK-STIK, CERTIFICADO DE ANALISIS</t>
  </si>
  <si>
    <t>CEPA ATCC K. AEROGENES13048 KWIK-, CERTIFICADO DE ANALISIS</t>
  </si>
  <si>
    <t>CEPA ATCC P. AERUGINOSA 27853 KWIK-STIK, CERTIFICADO DE ANALISIS</t>
  </si>
  <si>
    <t>Cloruro de potasio. Grado analitico ACS. ISO. KCl</t>
  </si>
  <si>
    <t>CRIOVIALES CRYOBANK PARA CONCERVACION DE CEPAS MICROBIANAS POR PERIODOS PROLONGADOS, CERTIFICADO DE ANALISIS</t>
  </si>
  <si>
    <t>Cromato de Potasio. K2Cr2O7 . p.a. EMSURE® ACS,Reag. Ph Eur</t>
  </si>
  <si>
    <t>Cubetas vacías 24 mm: Ficha de datos de seguridad (MSDS o SDS), certificado de análisis y de calidad (CoA y CoQ), expedientes, folletos y otros documentos disponibles.
para los reactivos líquidos 100086, 100087, 100088 25 Units Spectroquant</t>
  </si>
  <si>
    <t>ENZIDINA LIMPIADOR Y DESINFECTANTE BACTERICIDA Y FUNGICIDA, FICHA TECNICA</t>
  </si>
  <si>
    <t>Eriocromo Cianina R
*Máxima longitud de onda de absorción (en soluciones amortiguadas a pH=7.00) de 434-440 nm
*Pérdidas durante el secado (110° C) &lt;=10%</t>
  </si>
  <si>
    <t>Estándar de Aluminio 1000 mg/L
*Trazable desde SRM hasta NIST como Al(NO3)3 en HNO3
*Concentración de Aluminio de 1000 mg/L</t>
  </si>
  <si>
    <t>Estándar de Cloruros 1000 mg/L
*Trazable desde SRM hasta NIST como NaCl en agua
*Concentración de cloruros 990-1010 mg/L</t>
  </si>
  <si>
    <t>Estándar de conductividad 0.147 mS/cm
*Trazable desde SRM hasta NIST como KCl en agua
*Conductividad de la solución equivalente a 0.147 mS/cm</t>
  </si>
  <si>
    <t>Estándar de Dureza 1000 mg/L Grado analitico ACS
*Trazable desde SRM hasta NIST como Ca(NO3)2 en agua
*Concentración de calcio 990-1010 mg/L</t>
  </si>
  <si>
    <t>Estándar de Hierro 1000 mg/L
Trazable desde SRM hasta NIST como Fe(NO3)3 en HNO3
*Concentración de Hierro de 1000 mg/L</t>
  </si>
  <si>
    <t>Estándar de Nitritos 1000 mg/L  
Nitrito solución patrón trazable a SRM de NIST NaNO₂ en H₂O 1000 mg/l NO₂ Certipur®</t>
  </si>
  <si>
    <t>Estándar de Sulfatos 
Concentración de sulfatos 990-1010 mg/L
*Trazable desde SRM hasta NIST como Na2SO4 en agua</t>
  </si>
  <si>
    <t>Fenolftaleína indicador ACS,Reag. Ph Eur</t>
  </si>
  <si>
    <t>FILTROS DE MEMBRANA DE CELULOSA CON PADS DE 47MM DE DIAMETRO, TAMAÑO DE PORO DE 0,45UM</t>
  </si>
  <si>
    <t xml:space="preserve">Fosfato ácido potásico anhidro KH2PO4. pa </t>
  </si>
  <si>
    <t>FOSFATO HIDROGENADO DISÓDICO ANHIDRO. NA2HPO4. p.a. ACS,Reag. Ph Eur</t>
  </si>
  <si>
    <t>Ftalato ácido de potasio Patrón primario
*Pureza del reactivo 99.5%
*Contenido de cloruros &lt;=0.002%
*Contenido de sulfatos &lt;=0.005%
*Contenido de metales pesados &lt;=0.0005%
*Pérdidas por secado en (105° C) &lt;=0.2%</t>
  </si>
  <si>
    <t>GUANTES DE NITRILO PURPURA MICROFLEX® PROTECCION AVANZADA 94-243 TALLA L</t>
  </si>
  <si>
    <t>GUANTES DE NITRILO PURPURA MICROFLEX® PROTECCION AVANZADA 94-243 TALLA M</t>
  </si>
  <si>
    <t>GUANTES DE NITRILO PURPURA MICROFLEX® PROTECCION AVANZADA 94-243 TALLA S</t>
  </si>
  <si>
    <t>H₃PO₄ trazable a SRM de NIST H₃PO₄ en H₂O 1000 mg/l P Certipur®</t>
  </si>
  <si>
    <t>Hidroxido de amonio 25%. ISO,Reag. Ph Eur</t>
  </si>
  <si>
    <t>Hidróxido de sodio pellets
Pureza del reactivo &gt;= 98%
*Contenido de cloruros &lt;=0.015%
*Contenido de sulfatos &lt;=0.010%
*Contenido de metales pesados &lt;=0.0005%</t>
  </si>
  <si>
    <t xml:space="preserve">Jabón neutro Extrán para lavado de cristaleria en laboratorio quimico </t>
  </si>
  <si>
    <t>KIT AQUAQUANT HIERRO METODO COLORIMETRICO CON TARJETA COLORIMETRICA 300 DET 0.01-0.20 MG/FE</t>
  </si>
  <si>
    <t xml:space="preserve">Kit de Ampollas concentración Concentraciones de 50-70 mg Cl2/L </t>
  </si>
  <si>
    <t>KIT DE ESTÁNDARES SECUNDARIOS SPECCHECK DE CLORO DPD 0-8,0 MG/L CL2 (HACH)</t>
  </si>
  <si>
    <t>KIT DETERMINACION ALUMINIO MÉTODO COLORIMÉTRICO CON TARJETA COLORIMÉTRICA Y BLOQUE COMPARADOR CON TUBOS DE ENSAYO CORTOS 0.07 - 0.12 - 0.20 - 0.35 - 0.50 - 0.65 - 0.80 MG/L AL AQUAQUANT® 114413., 185 PRUEBAS</t>
  </si>
  <si>
    <t>KIT PATRON TURBIDEZ STABCAL STANDARD DE TURBIDEZ, KIT DE CALIBRACIÓN PARA 2100 Q. 4 SOLUCIONES STANDARD DE FORMAZINA ESTABILIZADA, LISTAS PARA USAR. EL KIT SE COMPONE DE VIALES SELLADOS PARA: &lt;0,1 NTU, 20 NTU, 100 NTU, 800 NTU.</t>
  </si>
  <si>
    <t xml:space="preserve">KIT PATRON TURBIDEZ STABCAL STANDARD DE TURBIDEZ, KIT DE CALIBRACIÓN PARA 2100P. 4 SOLUCIONES STANDARD DE FORMAZINA ESTABILIZADA, LISTAS PARA USAR. EL KIT SE COMPONE DE VIALES SELLADOS PARA: &lt;0,1 NTU, 20 NTU, 100 NTU, 800 NTU. 2100 Q </t>
  </si>
  <si>
    <t>Método colorimétrico con tarjeta colorimétrica y bloque comparador con tubos de ensayo largos 0.005-0.012-0.02-0.03-0.04-0.05-0.06-0.08-0.10 mg/l NO₂⁻ 0.0015-0.0037-0.006-0.009-0.012-0.015-0.018-0.024-0.030 mg/l NO₂-N MQuant® Ref 114408</t>
  </si>
  <si>
    <t>N-(1-Naftil)-etilendiamina diclorhidrato 
*Pureza del reactivo &gt;=97.0%
*Presencia de agua en la composición &lt;=5.0%
*1-Naftilamina (HPCL) &lt;=0.1%</t>
  </si>
  <si>
    <t>N,N-Diethyl-p-phenylenediammonium sulfate. p.a.</t>
  </si>
  <si>
    <t>Naranja de Metilo
*Rango de trasición pH 3.1-4.4, de rosa a amarillo anaranjado
*Pérdidas durante el secado (110° C) &lt;=5%
indicador ACS,Reag. Ph Eur</t>
  </si>
  <si>
    <t xml:space="preserve">NITRATO PLATA P.A. EMSURE ACS,ISO,REAG. PH EUR. AgNO3 </t>
  </si>
  <si>
    <t>PAÑOS ABSORBENTE REUTILIZABLE WYPALL X 70 ROLLO X 88 PAÑOS</t>
  </si>
  <si>
    <t>PC-ACETONA</t>
  </si>
  <si>
    <t>PUNTAS DE PIPETA BRANDTECH 702608 BRAND CON CAJA DE POLIPROPILENO, VOLUMEN: 10000 µl</t>
  </si>
  <si>
    <t xml:space="preserve">REACTIVO DE INDOL SEGÚN KOVACS PARA MICROBIOLOGIA, FICHA DE SEGURIDAD, CERTIFICADO DE ANALISIS </t>
  </si>
  <si>
    <t>ROJO DE FENOL ACS,Reag. Ph Eur</t>
  </si>
  <si>
    <t>SOLUCION TAMPON PH 10.00 (20° C) +/- 0.03 CERTIPUR Trazable desde SRM hasta NIST como mezcla de ácido bórico, cloruro de potasio e hidróxido de sodio en agua pura.
Solución INCOLORA</t>
  </si>
  <si>
    <t>SOLUCION TAMPON PH 4.01(20° C) +/- 0.02 
CERTIPUR
Trazable desde SRM hasta NIST como Ftalato ácido de Potasio en H2O pura.
*Solución con pH 4.01(20° C) +/- 0.02
*Solución INCOLORA</t>
  </si>
  <si>
    <t>SOLUCION TAMPON PH 7.00 (20° C) +/- 0.02
CERTIPUR Trazable desde SRM hasta NIST como la mezcla de disodio hidrogenofosfato/potasio dihidrogenofosfato en H2O pura.
*Solución INCOLORA</t>
  </si>
  <si>
    <t>STERIKON PLUS BIOINDICADOR, FICHA DE SEGURIDAD, CERTIFICADO DE ANALISIS, FICHA TECNICA</t>
  </si>
  <si>
    <t>Sulfanilamida
Pureza del reactivo &gt;=99.0%
Concentración de cloruros (Cl-) &lt;=0.01%
Concentración de sulfatos &lt;=0.02%
Concentración de metales pesados &lt;=0.002%</t>
  </si>
  <si>
    <t>Sulfato ferroso amoniacal SULFAVER</t>
  </si>
  <si>
    <t>Tabletas tampón indicadoras para determinar la dureza del agua con soluciones Titriplex®.</t>
  </si>
  <si>
    <t>Test de Cloro libre DPD F10  0.02 - 2 mg/L Cl2 a) Ref 530103 para equipo Lovibond</t>
  </si>
  <si>
    <t>Test de cloro libre(cloro libre) Método: fotométrico, DPD 0.010 - 6.00 mg/l Cl₂ Spectroquant®
Ref 1005980002 para equipo MercK</t>
  </si>
  <si>
    <t xml:space="preserve">TEST PH EQUIPO PORTÁTIL  MERCK REF 101744. ROJO DE FENOL LÍQUIDO </t>
  </si>
  <si>
    <t xml:space="preserve">TEST PH EQUIPO PORTATIL LOVIBOND  REF 511770BT ROJO DE FENOL. SOLIDO </t>
  </si>
  <si>
    <t>Tiosulfato de Sodio pentahidratado p.a. EMSURE® ACS,ISO,Reag. Ph Eur</t>
  </si>
  <si>
    <t>Verde de bromocresol indicador ACS,Reag. Ph Eur</t>
  </si>
  <si>
    <t>SOLUCION ESTANDAR DE COLOR 500 UC  
*Trazable desde SRM hasta NIST como Hexacloroplatinato de Potasio + Cloruro de Cobalto Hexahidratado preparados en HCl.</t>
  </si>
  <si>
    <t>Cloruro de sodio  volumetric standard, secondary reference material for argentometry, traceable to NIST SRM Certipur®</t>
  </si>
  <si>
    <t>Cloruro de sodio ACS,Reag. Ph Eur</t>
  </si>
  <si>
    <t>50 g</t>
  </si>
  <si>
    <t>2,5 L</t>
  </si>
  <si>
    <t>250 g</t>
  </si>
  <si>
    <t>1 L</t>
  </si>
  <si>
    <t>Frasco x 100 g</t>
  </si>
  <si>
    <t>frasco por 2.5 L</t>
  </si>
  <si>
    <t xml:space="preserve">presentación por 1 litro = 0.5 mol/l (1 N) </t>
  </si>
  <si>
    <t>Frasco vidrio x 1 L</t>
  </si>
  <si>
    <t>Frasco x 2.5 L</t>
  </si>
  <si>
    <t>Empque x 20 L</t>
  </si>
  <si>
    <t>PAQUETE X 50 TIRAS</t>
  </si>
  <si>
    <t>FRASCO X 750 mL</t>
  </si>
  <si>
    <t>4000 mL</t>
  </si>
  <si>
    <t>PAQUETE X 10</t>
  </si>
  <si>
    <t>Paquete x 1000 Bolsas de 1g</t>
  </si>
  <si>
    <t>PAQUETE X 1000</t>
  </si>
  <si>
    <t xml:space="preserve">Frasco x 50 </t>
  </si>
  <si>
    <t>CAJA X 50</t>
  </si>
  <si>
    <t>Frasco x 80 g</t>
  </si>
  <si>
    <t>FRASCO X 2</t>
  </si>
  <si>
    <t>Frasco  x 1000 g</t>
  </si>
  <si>
    <t>Frasco vidrio x 80 g</t>
  </si>
  <si>
    <t>frasco x 1 Kg</t>
  </si>
  <si>
    <t>CAJA X 80</t>
  </si>
  <si>
    <t>Caja por 12 unidades</t>
  </si>
  <si>
    <t>25 g</t>
  </si>
  <si>
    <t>frasco x 500 mL</t>
  </si>
  <si>
    <t>Frasco x 500 ml</t>
  </si>
  <si>
    <t>Frasco x 1000 ml</t>
  </si>
  <si>
    <t xml:space="preserve">empque x 100 </t>
  </si>
  <si>
    <t>CAJA X 50 PARES</t>
  </si>
  <si>
    <t>Frasco x 100 ml</t>
  </si>
  <si>
    <t>Frasco vidrio  x 2.5 L</t>
  </si>
  <si>
    <t>Frasco x 2,5 L</t>
  </si>
  <si>
    <t>Kit x 300 tests</t>
  </si>
  <si>
    <t>*Kit x 20 ampollas de 2 mL</t>
  </si>
  <si>
    <t>Kit x 185 tests</t>
  </si>
  <si>
    <t>Set de 5 viales</t>
  </si>
  <si>
    <t>kit para 110 determinaciones</t>
  </si>
  <si>
    <t>100 g</t>
  </si>
  <si>
    <t>Frasco x 100 gramos</t>
  </si>
  <si>
    <t>frasco x 50  g</t>
  </si>
  <si>
    <t xml:space="preserve">frasco x 25 g </t>
  </si>
  <si>
    <t xml:space="preserve">Paquete x 6 rollos </t>
  </si>
  <si>
    <t>litro</t>
  </si>
  <si>
    <t xml:space="preserve">PAQUETE X 1000 </t>
  </si>
  <si>
    <t>100 mL</t>
  </si>
  <si>
    <t>x 5 g</t>
  </si>
  <si>
    <t>CAJA X 100 AMP</t>
  </si>
  <si>
    <t>Paquete por 100</t>
  </si>
  <si>
    <t xml:space="preserve">Frasco x 1000 </t>
  </si>
  <si>
    <t>caja x 600 sobres</t>
  </si>
  <si>
    <t>caja x 200 d</t>
  </si>
  <si>
    <t xml:space="preserve"> CAJA POR 2 UNIDADES ALCANZA PARA 140 ANÁLISIS POR UNIDAD</t>
  </si>
  <si>
    <t>X 100 TABLETAS</t>
  </si>
  <si>
    <t>ffrasco x 1000</t>
  </si>
  <si>
    <t xml:space="preserve">frasco x 5 g </t>
  </si>
  <si>
    <t>Es conveniente disponer de reactivos para laboratorio para realizar los análisis de fisicoquímicos y también para el control de las técnicas.
Los reactivos de laboratorio permiten la determinación de las características fisicoquímicas  del agua cruda para definir su tratamiento, del agua tratada en proceso para liberar el producto y en la red para verificar la calidad del producto final. 
Así el control de calidad del agua se lleva a cabo mediante el  siguiente plan de medición y control en cada una de las 21 laboratorios de Empocaldas:  
A. Cada hora y cada día se lleva el control de proceso de potabilización mediante pruebas de laboratorio. Este procedimiento implica analizar agua cruda, agua de proceso en cada una de las plantas de tratamiento
B. Cada día en el laboratorio de referencia se realiza el análisis del agua de la red de los 24 sistemas de acueducto de Empocaldas según periodicidad establecida en la  Resolución 2115/2007 Articulo 21; y se hace el control de las técnicas, y la validación/verifcación de métodos según la Resolución 1619 de 2015 que así lo dispone.</t>
  </si>
  <si>
    <t xml:space="preserve">La compra de reactivos se realiza para un periodo de 1 año, para la dotación semestral de los laboratorios </t>
  </si>
  <si>
    <t>LILIANA GALLO</t>
  </si>
  <si>
    <t>EMPOCALDAS S.A. E.S.P. en desarrollo de su objeto social presta el servicio de acueducto, por lo cual es necesario realizar el control de la calidad del agua para  determinar el grado de cumplimiento del índice de calidad del agua IRCA según lo establece  la Resolución 2115 de 2007. 
Garantizar un agua apta para el consumo humano requiere la realización de un trabajo de laboratorio en el cual se usan reactivos según los procedimientos establecidos para lo análisis y de igual manera se necesitan reactivos para desarrollar el aseguramiento de la calidad, es decir actividades de control y de validación/verificación de métodos. 
La defnición de la calidad de los reactivos se basa en el uso de los mismos para que cumplan requisitos de estabilidad y trazabilidad, por lo cual  se busca que cumplan certificaciones internacionales como son “Reagent Chemicals” de la American Chemical Society (ACS), "Reag. Ph Eur" Farmacopea Europea (Ph Eur) y/o adicionalmente ISO de la Organización Internacional de Normalización (ISO) que permitan confiar en su grado de pureza pureza y calidad.
De igual manera se considera que algunos patrones para calibrar equipos o pruebas rápidas deben corresponder ya sea al equipo o al procedimiento establecido pues de lo contratrio se implicaría una nueva verficación del método.
En general los reactivos corresponden a los insumos necesarios para ejecutar el control de calidad del agua que en las plantas se hace al proceso monitoreando el agua de entrada y salida del proceso de potabilización y en el laboratorio de referencia se hace a las muestras de la red de distribución de los 24 sistemas de acueducto de Empocaldas.</t>
  </si>
  <si>
    <t xml:space="preserve">Ácido etilendiaminotetracético sal disodica. Tritriplex. ACS,ISO,Reag. Ph Eur.  C10H16N2O82Na2H2O . (ethylenedinitrilotetraacetic acid, disodium salt dihydrate) </t>
  </si>
  <si>
    <t xml:space="preserve"> 6644320-6644489 Fax: 6647315 </t>
  </si>
  <si>
    <t>armenia@profinas.info</t>
  </si>
  <si>
    <t xml:space="preserve">Elsy Clarena Segovia </t>
  </si>
  <si>
    <t>PROFINAS</t>
  </si>
  <si>
    <t>604 2507554</t>
  </si>
  <si>
    <t xml:space="preserve">FILTRACION Y ANALISIS </t>
  </si>
  <si>
    <t>asesor2@filtracionyanalisis.com</t>
  </si>
  <si>
    <t>Vigencia actual (2023)</t>
  </si>
  <si>
    <t>Vigencia futura (2024)</t>
  </si>
  <si>
    <t>Suministro de reactivos para los laboratorios de Empocaldas S.A. E.S.P.</t>
  </si>
  <si>
    <t>Frasco  x 500 ml</t>
  </si>
  <si>
    <t>kit</t>
  </si>
  <si>
    <t>PAQUTE X 10</t>
  </si>
  <si>
    <t>Cada reactivo o material deberá inlcuir certificado de análisis y FDS</t>
  </si>
  <si>
    <t>*La propuesta económica deberá incluir todos los items solicitados, en el mismo orden del Anexo No. 1. presentado en documento digital en excel, en números enteros.
*La propuesta técnica debe incluir:  el certificado de calidad que muestre claramente la fecha de vencimiento y la  ficha técnica. Ambos documentos numerados o nombrados como se define cada ítem        
* No se aceptan propuestas parciales</t>
  </si>
  <si>
    <t>Entregar los reactivos en el laboratorio de referencia ubicado en la planta Los Cuervos de Chinchiná</t>
  </si>
  <si>
    <t>Desde la suscripción del acta de inicio hasta el 31 de diciembre de 2023</t>
  </si>
  <si>
    <t xml:space="preserve">Los insumos no podrán tener fecha de vencimiento inferior a enero de 2024 </t>
  </si>
  <si>
    <t>Los reactivos tendrán dos fechas para la entrega según el anexo 1</t>
  </si>
  <si>
    <t xml:space="preserve">NOTA: LA COTIZACION DE FILTRACION Y ANALISIS NO INCLUYO TODOS LOS ITEMS. EL PRESUPUESTO OFICIAL SE CALCULA CON LA MATRIZ DE MERCADO QUE PROMEDIA LOS VALORES COTIZADOS        </t>
  </si>
  <si>
    <t>El proponente deberá acreditar, mediante documento expedido por el contratante, haber suministrado reactivos y/o material para laboratorio, en últimos dos (2) años, mediante máximo 4 contratos  cuyo valor individual o sumatoria sea igual o superior al presupuesto oficial.</t>
  </si>
  <si>
    <t>STANDARD METHODS FOR THE EXAMINATION OF WATER AND WASTEWATER, 24TH EDITION</t>
  </si>
  <si>
    <t>COD PENDIENTE POR SUMIISTROS</t>
  </si>
  <si>
    <t>1 ENTREGA 3 MESES DESDE ACTA DE INICIO</t>
  </si>
  <si>
    <t>2 ENTREGA NOVIEMBRE DE 2023</t>
  </si>
  <si>
    <t>ENTREGAS</t>
  </si>
  <si>
    <t>ANEXO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</si>
</sst>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21"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sz val="7"/>
      <color theme="1"/>
      <name val="Arial"/>
      <family val="2"/>
    </font>
    <font>
      <sz val="8"/>
      <color theme="1"/>
      <name val="Arial"/>
      <family val="2"/>
    </font>
    <font>
      <sz val="9"/>
      <color theme="1"/>
      <name val="Arial"/>
      <family val="2"/>
    </font>
    <font>
      <b/>
      <sz val="9"/>
      <color indexed="81"/>
      <name val="Tahoma"/>
      <family val="2"/>
    </font>
    <font>
      <sz val="9"/>
      <color indexed="81"/>
      <name val="Tahoma"/>
      <family val="2"/>
    </font>
    <font>
      <sz val="6"/>
      <color theme="1"/>
      <name val="Arial"/>
      <family val="2"/>
    </font>
    <font>
      <u/>
      <sz val="11"/>
      <color theme="10"/>
      <name val="Calibri"/>
      <family val="2"/>
      <scheme val="minor"/>
    </font>
    <font>
      <sz val="10"/>
      <color rgb="FF000000"/>
      <name val="Times New Roman"/>
      <family val="1"/>
    </font>
    <font>
      <sz val="10"/>
      <name val="Arial"/>
      <family val="2"/>
    </font>
    <font>
      <sz val="6"/>
      <color theme="2" tint="-0.89999084444715716"/>
      <name val="Arial"/>
      <family val="2"/>
    </font>
    <font>
      <sz val="9"/>
      <color theme="2" tint="-0.89999084444715716"/>
      <name val="Arial"/>
      <family val="2"/>
    </font>
    <font>
      <sz val="9"/>
      <color rgb="FFFF0000"/>
      <name val="Arial"/>
      <family val="2"/>
    </font>
    <font>
      <sz val="12"/>
      <color theme="1"/>
      <name val="Calibri"/>
      <family val="2"/>
      <scheme val="minor"/>
    </font>
    <font>
      <u/>
      <sz val="9"/>
      <color theme="1"/>
      <name val="Calibri"/>
      <family val="2"/>
      <scheme val="minor"/>
    </font>
    <font>
      <sz val="11"/>
      <color theme="2" tint="-0.89999084444715716"/>
      <name val="Arial"/>
      <family val="2"/>
    </font>
    <font>
      <sz val="8"/>
      <name val="Calibri"/>
      <family val="2"/>
      <scheme val="minor"/>
    </font>
  </fonts>
  <fills count="3">
    <fill>
      <patternFill patternType="none"/>
    </fill>
    <fill>
      <patternFill patternType="gray125"/>
    </fill>
    <fill>
      <patternFill patternType="solid">
        <fgColor theme="2" tint="-9.9978637043366805E-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s>
  <cellStyleXfs count="7">
    <xf numFmtId="0" fontId="0" fillId="0" borderId="0"/>
    <xf numFmtId="41" fontId="1" fillId="0" borderId="0" applyFont="0" applyFill="0" applyBorder="0" applyAlignment="0" applyProtection="0"/>
    <xf numFmtId="0" fontId="11" fillId="0" borderId="0" applyNumberFormat="0" applyFill="0" applyBorder="0" applyAlignment="0" applyProtection="0"/>
    <xf numFmtId="0" fontId="12" fillId="0" borderId="0"/>
    <xf numFmtId="0" fontId="1" fillId="0" borderId="0"/>
    <xf numFmtId="41" fontId="1" fillId="0" borderId="0" applyFont="0" applyFill="0" applyBorder="0" applyAlignment="0" applyProtection="0"/>
    <xf numFmtId="0" fontId="17" fillId="0" borderId="0"/>
  </cellStyleXfs>
  <cellXfs count="145">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5" fillId="0" borderId="14" xfId="0" applyFont="1" applyBorder="1" applyAlignment="1" applyProtection="1">
      <alignment vertical="top"/>
      <protection locked="0"/>
    </xf>
    <xf numFmtId="0" fontId="2" fillId="0" borderId="13"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3" fillId="0" borderId="12" xfId="0" applyFont="1" applyBorder="1"/>
    <xf numFmtId="0" fontId="3" fillId="0" borderId="12" xfId="0" applyFont="1" applyBorder="1" applyAlignment="1">
      <alignment horizontal="center" vertical="center"/>
    </xf>
    <xf numFmtId="3" fontId="0" fillId="0" borderId="0" xfId="0" applyNumberFormat="1"/>
    <xf numFmtId="4" fontId="0" fillId="0" borderId="0" xfId="0" applyNumberFormat="1"/>
    <xf numFmtId="0" fontId="3" fillId="0" borderId="0" xfId="0" applyFont="1" applyAlignment="1">
      <alignment horizontal="center" wrapText="1"/>
    </xf>
    <xf numFmtId="0" fontId="3" fillId="0" borderId="0" xfId="0" applyFont="1" applyAlignment="1">
      <alignment horizontal="center"/>
    </xf>
    <xf numFmtId="0" fontId="4" fillId="0" borderId="12" xfId="0" applyFont="1" applyBorder="1"/>
    <xf numFmtId="0" fontId="4" fillId="0" borderId="12" xfId="0" applyFont="1" applyBorder="1" applyAlignment="1" applyProtection="1">
      <alignment horizontal="center" vertical="center"/>
      <protection locked="0"/>
    </xf>
    <xf numFmtId="0" fontId="0" fillId="0" borderId="0" xfId="0" applyAlignment="1">
      <alignment wrapText="1"/>
    </xf>
    <xf numFmtId="0" fontId="3" fillId="0" borderId="0" xfId="0" applyFont="1" applyAlignment="1">
      <alignment horizontal="left" vertical="top" wrapText="1"/>
    </xf>
    <xf numFmtId="0" fontId="3" fillId="2" borderId="12" xfId="0" applyFont="1" applyFill="1" applyBorder="1" applyAlignment="1">
      <alignment horizontal="center" vertical="center"/>
    </xf>
    <xf numFmtId="164" fontId="3" fillId="0" borderId="12" xfId="0" applyNumberFormat="1" applyFont="1" applyBorder="1"/>
    <xf numFmtId="0" fontId="3" fillId="2" borderId="12" xfId="0" applyFont="1" applyFill="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 vertical="center" wrapText="1"/>
    </xf>
    <xf numFmtId="0" fontId="3" fillId="0" borderId="12" xfId="0" applyFont="1" applyBorder="1" applyAlignment="1">
      <alignment vertical="top" wrapText="1"/>
    </xf>
    <xf numFmtId="0" fontId="3" fillId="0" borderId="12" xfId="0" applyFont="1" applyBorder="1" applyAlignment="1">
      <alignment horizontal="center" vertical="top" wrapText="1"/>
    </xf>
    <xf numFmtId="0" fontId="3" fillId="0" borderId="19" xfId="0" applyFont="1" applyBorder="1" applyProtection="1">
      <protection locked="0"/>
    </xf>
    <xf numFmtId="0" fontId="3" fillId="0" borderId="18" xfId="0" applyFont="1" applyBorder="1" applyAlignment="1">
      <alignment horizontal="center"/>
    </xf>
    <xf numFmtId="0" fontId="3" fillId="0" borderId="17" xfId="0" applyFont="1" applyBorder="1"/>
    <xf numFmtId="0" fontId="14" fillId="0" borderId="12" xfId="0" applyFont="1" applyBorder="1" applyAlignment="1" applyProtection="1">
      <alignment horizontal="center" vertical="center" wrapText="1"/>
      <protection locked="0"/>
    </xf>
    <xf numFmtId="0" fontId="10" fillId="0" borderId="12" xfId="0" applyFont="1" applyBorder="1" applyAlignment="1">
      <alignment horizontal="center"/>
    </xf>
    <xf numFmtId="0" fontId="18" fillId="0" borderId="12" xfId="2" applyFont="1" applyBorder="1"/>
    <xf numFmtId="41" fontId="3" fillId="0" borderId="12" xfId="1" applyFont="1" applyBorder="1" applyAlignment="1"/>
    <xf numFmtId="41" fontId="7" fillId="0" borderId="12" xfId="1" applyFont="1" applyBorder="1" applyAlignment="1"/>
    <xf numFmtId="0" fontId="6" fillId="0" borderId="12" xfId="0" applyFont="1" applyBorder="1" applyAlignment="1">
      <alignment horizontal="center" vertical="center" wrapText="1"/>
    </xf>
    <xf numFmtId="0" fontId="6" fillId="0" borderId="12" xfId="3" applyFont="1" applyBorder="1" applyAlignment="1">
      <alignment horizontal="center" vertical="center" wrapText="1"/>
    </xf>
    <xf numFmtId="0" fontId="6" fillId="0" borderId="12" xfId="6" applyFont="1" applyBorder="1" applyAlignment="1">
      <alignment horizontal="center" vertical="center" wrapText="1"/>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7" fillId="0" borderId="12" xfId="0" applyFont="1" applyBorder="1" applyAlignment="1">
      <alignment horizontal="center" vertical="center"/>
    </xf>
    <xf numFmtId="0" fontId="16" fillId="0" borderId="12" xfId="0" applyFont="1" applyBorder="1" applyAlignment="1">
      <alignment horizontal="center" vertical="center" wrapText="1"/>
    </xf>
    <xf numFmtId="3" fontId="3" fillId="0" borderId="21" xfId="1" applyNumberFormat="1" applyFont="1" applyBorder="1" applyAlignment="1"/>
    <xf numFmtId="0" fontId="10" fillId="0" borderId="12" xfId="0" applyFont="1" applyBorder="1" applyAlignment="1">
      <alignment horizontal="center" vertical="center" wrapText="1"/>
    </xf>
    <xf numFmtId="0" fontId="1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7" fillId="0" borderId="9" xfId="0" applyFont="1" applyBorder="1" applyAlignment="1">
      <alignment horizontal="center" vertical="center"/>
    </xf>
    <xf numFmtId="0" fontId="16" fillId="0" borderId="9" xfId="0" applyFont="1" applyBorder="1" applyAlignment="1">
      <alignment horizontal="center" vertical="center" wrapText="1"/>
    </xf>
    <xf numFmtId="0" fontId="19" fillId="0" borderId="9" xfId="0" applyFont="1" applyBorder="1" applyAlignment="1">
      <alignment horizontal="center" vertical="center"/>
    </xf>
    <xf numFmtId="0" fontId="0" fillId="0" borderId="12" xfId="0" applyBorder="1" applyAlignment="1">
      <alignment horizontal="center"/>
    </xf>
    <xf numFmtId="0" fontId="0" fillId="0" borderId="12" xfId="0" applyBorder="1" applyAlignment="1">
      <alignment horizontal="center" vertical="center" wrapText="1"/>
    </xf>
    <xf numFmtId="1" fontId="7" fillId="0" borderId="12" xfId="0" applyNumberFormat="1" applyFont="1" applyBorder="1" applyAlignment="1">
      <alignment horizontal="center" vertical="center" wrapText="1"/>
    </xf>
    <xf numFmtId="0" fontId="7" fillId="0" borderId="12" xfId="0" applyFont="1" applyBorder="1" applyAlignment="1">
      <alignment horizontal="justify" vertical="center"/>
    </xf>
    <xf numFmtId="0" fontId="7" fillId="0" borderId="12" xfId="0" applyFont="1" applyBorder="1" applyAlignment="1">
      <alignment horizontal="justify" vertical="center" wrapText="1"/>
    </xf>
    <xf numFmtId="1" fontId="0" fillId="0" borderId="12" xfId="0" applyNumberFormat="1" applyBorder="1" applyAlignment="1">
      <alignment horizontal="center" vertical="center"/>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3" fontId="3" fillId="0" borderId="12" xfId="0" applyNumberFormat="1" applyFont="1" applyBorder="1" applyAlignment="1">
      <alignment horizontal="center"/>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0" fontId="3" fillId="0" borderId="9" xfId="0" applyFont="1" applyBorder="1" applyAlignment="1" applyProtection="1">
      <alignment horizontal="justify" vertical="center" wrapText="1"/>
      <protection locked="0"/>
    </xf>
    <xf numFmtId="0" fontId="3" fillId="0" borderId="10"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2" xfId="0" applyFont="1"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9" xfId="0" applyFont="1" applyBorder="1" applyAlignment="1">
      <alignment horizontal="center"/>
    </xf>
    <xf numFmtId="0" fontId="3" fillId="0" borderId="11" xfId="0" applyFont="1" applyBorder="1" applyAlignment="1">
      <alignment horizontal="center"/>
    </xf>
    <xf numFmtId="1" fontId="3" fillId="0" borderId="13"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0" fontId="3" fillId="0" borderId="12" xfId="0" applyFont="1" applyBorder="1" applyAlignment="1" applyProtection="1">
      <alignment horizontal="justify" vertical="center" wrapText="1"/>
      <protection locked="0"/>
    </xf>
    <xf numFmtId="0" fontId="4" fillId="0" borderId="0" xfId="0" applyFont="1" applyAlignment="1">
      <alignment horizont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2" borderId="12" xfId="0" applyFont="1" applyFill="1" applyBorder="1" applyAlignment="1">
      <alignment horizontal="center"/>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13"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3" fillId="0" borderId="12" xfId="0" applyFont="1" applyBorder="1" applyAlignment="1" applyProtection="1">
      <alignment horizontal="left" vertical="top"/>
      <protection locked="0"/>
    </xf>
    <xf numFmtId="0" fontId="0" fillId="0" borderId="12" xfId="0"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9" xfId="0" applyFont="1" applyBorder="1" applyAlignment="1">
      <alignment horizontal="center" wrapText="1"/>
    </xf>
    <xf numFmtId="0" fontId="3" fillId="0" borderId="11"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7" fillId="0" borderId="12" xfId="0" applyFont="1" applyBorder="1" applyAlignment="1" applyProtection="1">
      <alignment horizontal="left" vertical="center"/>
      <protection locked="0"/>
    </xf>
    <xf numFmtId="0" fontId="3" fillId="0" borderId="12"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0" fontId="3" fillId="0" borderId="12" xfId="0" applyFont="1" applyBorder="1" applyAlignment="1">
      <alignment horizontal="left" vertical="center" wrapText="1"/>
    </xf>
    <xf numFmtId="0" fontId="3" fillId="0" borderId="0" xfId="0" applyFont="1" applyAlignment="1">
      <alignment horizontal="justify" vertical="center" wrapText="1"/>
    </xf>
    <xf numFmtId="49" fontId="3" fillId="0" borderId="9" xfId="0" applyNumberFormat="1" applyFont="1" applyBorder="1" applyAlignment="1">
      <alignment horizontal="justify" vertical="center" wrapText="1"/>
    </xf>
    <xf numFmtId="49" fontId="3" fillId="0" borderId="10" xfId="0" applyNumberFormat="1" applyFont="1" applyBorder="1" applyAlignment="1">
      <alignment horizontal="justify" vertical="center" wrapText="1"/>
    </xf>
    <xf numFmtId="49" fontId="3" fillId="0" borderId="11" xfId="0" applyNumberFormat="1" applyFont="1" applyBorder="1" applyAlignment="1">
      <alignment horizontal="justify" vertical="center" wrapText="1"/>
    </xf>
    <xf numFmtId="0" fontId="3" fillId="0" borderId="12" xfId="0" applyFont="1" applyBorder="1" applyAlignment="1">
      <alignment horizontal="left" vertical="top" wrapText="1"/>
    </xf>
    <xf numFmtId="0" fontId="3" fillId="2" borderId="13" xfId="0" applyFont="1" applyFill="1" applyBorder="1" applyAlignment="1">
      <alignment horizontal="center" vertical="top"/>
    </xf>
    <xf numFmtId="0" fontId="3" fillId="2" borderId="18" xfId="0" applyFont="1" applyFill="1" applyBorder="1" applyAlignment="1">
      <alignment horizontal="center" vertical="top"/>
    </xf>
    <xf numFmtId="0" fontId="3" fillId="0" borderId="2" xfId="0" applyFont="1" applyBorder="1" applyAlignment="1" applyProtection="1">
      <alignment horizontal="center" vertical="center" wrapText="1"/>
      <protection locked="0"/>
    </xf>
    <xf numFmtId="0" fontId="3" fillId="0" borderId="13" xfId="0" applyFont="1" applyBorder="1" applyAlignment="1" applyProtection="1">
      <alignment horizontal="justify" vertical="center" wrapText="1"/>
      <protection locked="0"/>
    </xf>
    <xf numFmtId="0" fontId="3" fillId="0" borderId="18" xfId="0" applyFont="1" applyBorder="1" applyAlignment="1" applyProtection="1">
      <alignment horizontal="justify" vertical="center" wrapText="1"/>
      <protection locked="0"/>
    </xf>
    <xf numFmtId="0" fontId="3" fillId="0" borderId="12" xfId="0" applyFont="1" applyBorder="1" applyAlignment="1" applyProtection="1">
      <alignment horizontal="center" vertical="top" wrapText="1"/>
      <protection locked="0"/>
    </xf>
    <xf numFmtId="0" fontId="3" fillId="2" borderId="12" xfId="0" applyFont="1" applyFill="1" applyBorder="1" applyAlignment="1">
      <alignment horizontal="center" vertical="top"/>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20"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10" fillId="0" borderId="12" xfId="0" applyFont="1" applyBorder="1" applyAlignment="1">
      <alignment horizontal="center"/>
    </xf>
    <xf numFmtId="0" fontId="10" fillId="0" borderId="12" xfId="0" applyFont="1" applyBorder="1" applyAlignment="1">
      <alignment horizontal="center" wrapText="1"/>
    </xf>
    <xf numFmtId="0" fontId="3" fillId="2" borderId="17" xfId="0" applyFont="1" applyFill="1" applyBorder="1" applyAlignment="1">
      <alignment horizontal="center"/>
    </xf>
    <xf numFmtId="0" fontId="3" fillId="0" borderId="13"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Alignment="1">
      <alignment horizontal="left" vertical="center" wrapText="1"/>
    </xf>
    <xf numFmtId="0" fontId="0" fillId="0" borderId="12" xfId="0" applyBorder="1" applyAlignment="1">
      <alignment horizontal="center"/>
    </xf>
    <xf numFmtId="0" fontId="0" fillId="0" borderId="7" xfId="0" applyBorder="1" applyAlignment="1">
      <alignment horizontal="center"/>
    </xf>
  </cellXfs>
  <cellStyles count="7">
    <cellStyle name="Hipervínculo" xfId="2" builtinId="8"/>
    <cellStyle name="Millares [0]" xfId="1" builtinId="6"/>
    <cellStyle name="Millares [0] 2" xfId="5" xr:uid="{D6784629-E85A-40E8-9DDD-2B1FC7B96B2E}"/>
    <cellStyle name="Normal" xfId="0" builtinId="0"/>
    <cellStyle name="Normal 2" xfId="3" xr:uid="{81F07459-01CB-41A5-980B-CDB220FFCE1E}"/>
    <cellStyle name="Normal 3" xfId="6" xr:uid="{C8E6165C-7385-41A4-B90D-E372CE27E2C7}"/>
    <cellStyle name="Normal 75" xfId="4" xr:uid="{7FAFB0AC-B787-4AC3-954F-B79BFFE50C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381001</xdr:colOff>
      <xdr:row>0</xdr:row>
      <xdr:rowOff>9526</xdr:rowOff>
    </xdr:from>
    <xdr:to>
      <xdr:col>1</xdr:col>
      <xdr:colOff>161926</xdr:colOff>
      <xdr:row>2</xdr:row>
      <xdr:rowOff>148124</xdr:rowOff>
    </xdr:to>
    <xdr:pic>
      <xdr:nvPicPr>
        <xdr:cNvPr id="2" name="Imagen 1" descr="logo mascota 2020 empocaldas fuente  nueva-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1" y="9526"/>
          <a:ext cx="628650" cy="51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sesor2@filtracionyanalisis.com" TargetMode="External"/><Relationship Id="rId1" Type="http://schemas.openxmlformats.org/officeDocument/2006/relationships/hyperlink" Target="mailto:armenia@profinas.inf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5"/>
  <sheetViews>
    <sheetView tabSelected="1" view="pageBreakPreview" zoomScale="91" zoomScaleNormal="136" zoomScaleSheetLayoutView="91" workbookViewId="0">
      <selection activeCell="B7" sqref="B7:G7"/>
    </sheetView>
  </sheetViews>
  <sheetFormatPr baseColWidth="10" defaultRowHeight="15" x14ac:dyDescent="0.25"/>
  <cols>
    <col min="1" max="1" width="12.7109375" style="1" customWidth="1"/>
    <col min="2" max="2" width="10.28515625" style="1" customWidth="1"/>
    <col min="3" max="3" width="17" style="1" customWidth="1"/>
    <col min="4" max="4" width="14.28515625" style="1" customWidth="1"/>
    <col min="5" max="5" width="26.85546875" style="1" customWidth="1"/>
    <col min="6" max="6" width="12.28515625" style="1" customWidth="1"/>
    <col min="7" max="7" width="14.5703125" style="1" bestFit="1" customWidth="1"/>
    <col min="8" max="9" width="0" hidden="1" customWidth="1"/>
    <col min="10" max="10" width="11.28515625" hidden="1" customWidth="1"/>
    <col min="11" max="17" width="0" hidden="1" customWidth="1"/>
  </cols>
  <sheetData>
    <row r="1" spans="1:7" ht="12" customHeight="1" x14ac:dyDescent="0.25">
      <c r="A1" s="95"/>
      <c r="B1" s="96"/>
      <c r="C1" s="100" t="s">
        <v>0</v>
      </c>
      <c r="D1" s="103" t="s">
        <v>1</v>
      </c>
      <c r="E1" s="92"/>
      <c r="F1" s="92"/>
      <c r="G1" s="82"/>
    </row>
    <row r="2" spans="1:7" ht="18" customHeight="1" x14ac:dyDescent="0.25">
      <c r="A2" s="97"/>
      <c r="B2" s="91"/>
      <c r="C2" s="101"/>
      <c r="D2" s="87"/>
      <c r="E2" s="88"/>
      <c r="F2" s="88"/>
      <c r="G2" s="89"/>
    </row>
    <row r="3" spans="1:7" ht="16.5" customHeight="1" x14ac:dyDescent="0.25">
      <c r="A3" s="98"/>
      <c r="B3" s="99"/>
      <c r="C3" s="102"/>
      <c r="D3" s="69" t="s">
        <v>2</v>
      </c>
      <c r="E3" s="104"/>
      <c r="F3" s="104"/>
      <c r="G3" s="70"/>
    </row>
    <row r="5" spans="1:7" x14ac:dyDescent="0.25">
      <c r="E5" s="65" t="s">
        <v>3</v>
      </c>
      <c r="F5" s="65"/>
      <c r="G5" s="21">
        <v>44979</v>
      </c>
    </row>
    <row r="7" spans="1:7" ht="66" customHeight="1" x14ac:dyDescent="0.25">
      <c r="A7" s="2" t="s">
        <v>4</v>
      </c>
      <c r="B7" s="105" t="s">
        <v>294</v>
      </c>
      <c r="C7" s="106"/>
      <c r="D7" s="106"/>
      <c r="E7" s="106"/>
      <c r="F7" s="106"/>
      <c r="G7" s="107"/>
    </row>
    <row r="8" spans="1:7" x14ac:dyDescent="0.25">
      <c r="A8" s="2"/>
      <c r="B8" s="2"/>
      <c r="C8" s="3"/>
      <c r="D8" s="3"/>
      <c r="E8" s="3"/>
      <c r="F8" s="3"/>
      <c r="G8" s="3"/>
    </row>
    <row r="9" spans="1:7" x14ac:dyDescent="0.25">
      <c r="A9" s="74" t="s">
        <v>5</v>
      </c>
      <c r="B9" s="74"/>
      <c r="C9" s="74"/>
      <c r="D9" s="74"/>
      <c r="E9" s="74"/>
      <c r="F9" s="74"/>
      <c r="G9" s="74"/>
    </row>
    <row r="10" spans="1:7" ht="66" customHeight="1" x14ac:dyDescent="0.25">
      <c r="A10" s="4"/>
      <c r="B10" s="105"/>
      <c r="C10" s="106"/>
      <c r="D10" s="106"/>
      <c r="E10" s="106"/>
      <c r="F10" s="106"/>
      <c r="G10" s="107"/>
    </row>
    <row r="12" spans="1:7" x14ac:dyDescent="0.25">
      <c r="A12" s="74" t="s">
        <v>6</v>
      </c>
      <c r="B12" s="74"/>
      <c r="C12" s="74"/>
      <c r="D12" s="74"/>
      <c r="E12" s="74"/>
      <c r="F12" s="74"/>
      <c r="G12" s="74"/>
    </row>
    <row r="13" spans="1:7" ht="270.75" customHeight="1" x14ac:dyDescent="0.25">
      <c r="A13" s="4" t="s">
        <v>7</v>
      </c>
      <c r="B13" s="108" t="s">
        <v>283</v>
      </c>
      <c r="C13" s="109"/>
      <c r="D13" s="109"/>
      <c r="E13" s="109"/>
      <c r="F13" s="109"/>
      <c r="G13" s="110"/>
    </row>
    <row r="15" spans="1:7" ht="175.5" customHeight="1" x14ac:dyDescent="0.25">
      <c r="A15" s="4" t="s">
        <v>8</v>
      </c>
      <c r="B15" s="108" t="s">
        <v>280</v>
      </c>
      <c r="C15" s="109"/>
      <c r="D15" s="109"/>
      <c r="E15" s="109"/>
      <c r="F15" s="109"/>
      <c r="G15" s="110"/>
    </row>
    <row r="17" spans="1:17" ht="52.5" customHeight="1" x14ac:dyDescent="0.25">
      <c r="A17" s="4" t="s">
        <v>9</v>
      </c>
      <c r="B17" s="108" t="s">
        <v>281</v>
      </c>
      <c r="C17" s="109"/>
      <c r="D17" s="109"/>
      <c r="E17" s="109"/>
      <c r="F17" s="109"/>
      <c r="G17" s="110"/>
    </row>
    <row r="19" spans="1:17" x14ac:dyDescent="0.25">
      <c r="A19" s="74" t="s">
        <v>10</v>
      </c>
      <c r="B19" s="74"/>
      <c r="C19" s="74"/>
      <c r="D19" s="74"/>
      <c r="E19" s="74"/>
      <c r="F19" s="74"/>
      <c r="G19" s="74"/>
    </row>
    <row r="20" spans="1:17" ht="89.25" customHeight="1" x14ac:dyDescent="0.25">
      <c r="A20" s="4" t="s">
        <v>11</v>
      </c>
      <c r="B20" s="79" t="s">
        <v>299</v>
      </c>
      <c r="C20" s="80"/>
      <c r="D20" s="80"/>
      <c r="E20" s="80"/>
      <c r="F20" s="80"/>
      <c r="G20" s="81"/>
      <c r="N20" s="56"/>
      <c r="O20" s="57"/>
      <c r="P20" s="57"/>
      <c r="Q20" s="57"/>
    </row>
    <row r="21" spans="1:17" x14ac:dyDescent="0.25">
      <c r="A21" s="4"/>
      <c r="B21" s="4"/>
      <c r="C21" s="4"/>
      <c r="D21" s="4"/>
      <c r="E21" s="4"/>
      <c r="F21" s="4"/>
      <c r="G21" s="4"/>
    </row>
    <row r="22" spans="1:17" ht="21" customHeight="1" x14ac:dyDescent="0.25">
      <c r="A22" s="82" t="s">
        <v>12</v>
      </c>
      <c r="B22" s="67" t="s">
        <v>13</v>
      </c>
      <c r="C22" s="67"/>
      <c r="D22" s="67" t="s">
        <v>14</v>
      </c>
      <c r="E22" s="67"/>
      <c r="F22" s="67"/>
      <c r="G22" s="67"/>
    </row>
    <row r="23" spans="1:17" ht="21.75" customHeight="1" x14ac:dyDescent="0.25">
      <c r="A23" s="82"/>
      <c r="B23" s="83">
        <v>41116105</v>
      </c>
      <c r="C23" s="84"/>
      <c r="D23" s="85" t="s">
        <v>137</v>
      </c>
      <c r="E23" s="85"/>
      <c r="F23" s="85"/>
      <c r="G23" s="85"/>
      <c r="H23" s="5"/>
    </row>
    <row r="24" spans="1:17" ht="24.75" customHeight="1" x14ac:dyDescent="0.25">
      <c r="A24" s="82"/>
      <c r="B24" s="83"/>
      <c r="C24" s="113"/>
      <c r="D24" s="114"/>
      <c r="E24" s="114"/>
      <c r="F24" s="114"/>
      <c r="G24" s="114"/>
    </row>
    <row r="25" spans="1:17" ht="26.25" customHeight="1" x14ac:dyDescent="0.25">
      <c r="A25" s="82"/>
      <c r="B25" s="86"/>
      <c r="C25" s="86"/>
      <c r="D25" s="111"/>
      <c r="E25" s="111"/>
      <c r="F25" s="111"/>
      <c r="G25" s="111"/>
      <c r="J25" s="6"/>
      <c r="K25" s="7"/>
      <c r="L25" s="8"/>
      <c r="M25" s="9"/>
      <c r="N25" s="9"/>
      <c r="O25" s="9"/>
    </row>
    <row r="26" spans="1:17" ht="18.75" customHeight="1" x14ac:dyDescent="0.25">
      <c r="A26" s="82"/>
      <c r="B26" s="112"/>
      <c r="C26" s="112"/>
      <c r="D26" s="85"/>
      <c r="E26" s="85"/>
      <c r="F26" s="85"/>
      <c r="G26" s="85"/>
      <c r="J26" s="6"/>
      <c r="K26" s="7"/>
      <c r="L26" s="8"/>
      <c r="M26" s="9"/>
      <c r="N26" s="9"/>
      <c r="O26" s="9"/>
    </row>
    <row r="27" spans="1:17" x14ac:dyDescent="0.25">
      <c r="A27" s="4"/>
      <c r="B27" s="91"/>
      <c r="C27" s="91"/>
      <c r="D27" s="92"/>
      <c r="E27" s="92"/>
      <c r="F27" s="92"/>
      <c r="G27" s="92"/>
    </row>
    <row r="28" spans="1:17" ht="15" customHeight="1" x14ac:dyDescent="0.25">
      <c r="A28" s="23" t="s">
        <v>15</v>
      </c>
      <c r="B28" s="93" t="s">
        <v>16</v>
      </c>
      <c r="C28" s="94"/>
      <c r="D28" s="65" t="s">
        <v>17</v>
      </c>
      <c r="E28" s="65"/>
      <c r="F28" s="23" t="s">
        <v>18</v>
      </c>
      <c r="G28" s="23" t="s">
        <v>19</v>
      </c>
    </row>
    <row r="29" spans="1:17" ht="94.5" customHeight="1" x14ac:dyDescent="0.25">
      <c r="A29" s="11">
        <v>1</v>
      </c>
      <c r="B29" s="55">
        <v>7755007015990</v>
      </c>
      <c r="C29" s="55"/>
      <c r="D29" s="54" t="s">
        <v>141</v>
      </c>
      <c r="E29" s="54"/>
      <c r="F29" s="35" t="s">
        <v>223</v>
      </c>
      <c r="G29" s="38">
        <v>1</v>
      </c>
    </row>
    <row r="30" spans="1:17" ht="21.75" customHeight="1" x14ac:dyDescent="0.25">
      <c r="A30" s="11">
        <v>2</v>
      </c>
      <c r="B30" s="52">
        <v>1151812000024</v>
      </c>
      <c r="C30" s="52"/>
      <c r="D30" s="54" t="s">
        <v>142</v>
      </c>
      <c r="E30" s="54"/>
      <c r="F30" s="35" t="s">
        <v>224</v>
      </c>
      <c r="G30" s="38">
        <v>2</v>
      </c>
    </row>
    <row r="31" spans="1:17" ht="87.75" customHeight="1" x14ac:dyDescent="0.25">
      <c r="A31" s="11">
        <v>3</v>
      </c>
      <c r="B31" s="55">
        <v>7755007015988</v>
      </c>
      <c r="C31" s="55"/>
      <c r="D31" s="54" t="s">
        <v>143</v>
      </c>
      <c r="E31" s="54"/>
      <c r="F31" s="35" t="s">
        <v>225</v>
      </c>
      <c r="G31" s="38">
        <v>1</v>
      </c>
    </row>
    <row r="32" spans="1:17" ht="78" customHeight="1" x14ac:dyDescent="0.25">
      <c r="A32" s="11">
        <v>4</v>
      </c>
      <c r="B32" s="52">
        <v>7755007016003</v>
      </c>
      <c r="C32" s="52"/>
      <c r="D32" s="54" t="s">
        <v>144</v>
      </c>
      <c r="E32" s="54"/>
      <c r="F32" s="35" t="s">
        <v>226</v>
      </c>
      <c r="G32" s="38">
        <v>2</v>
      </c>
    </row>
    <row r="33" spans="1:7" ht="67.5" customHeight="1" x14ac:dyDescent="0.25">
      <c r="A33" s="11">
        <v>5</v>
      </c>
      <c r="B33" s="52">
        <v>1151811006597</v>
      </c>
      <c r="C33" s="52"/>
      <c r="D33" s="54" t="s">
        <v>284</v>
      </c>
      <c r="E33" s="54"/>
      <c r="F33" s="36" t="s">
        <v>227</v>
      </c>
      <c r="G33" s="39">
        <v>3</v>
      </c>
    </row>
    <row r="34" spans="1:7" ht="44.25" customHeight="1" x14ac:dyDescent="0.25">
      <c r="A34" s="11">
        <v>6</v>
      </c>
      <c r="B34" s="52">
        <v>77502010000026</v>
      </c>
      <c r="C34" s="52"/>
      <c r="D34" s="54" t="s">
        <v>145</v>
      </c>
      <c r="E34" s="54"/>
      <c r="F34" s="35" t="s">
        <v>228</v>
      </c>
      <c r="G34" s="39">
        <v>2</v>
      </c>
    </row>
    <row r="35" spans="1:7" ht="62.25" customHeight="1" x14ac:dyDescent="0.25">
      <c r="A35" s="11">
        <v>7</v>
      </c>
      <c r="B35" s="52">
        <v>11115006595</v>
      </c>
      <c r="C35" s="52"/>
      <c r="D35" s="54" t="s">
        <v>146</v>
      </c>
      <c r="E35" s="54"/>
      <c r="F35" s="35" t="s">
        <v>229</v>
      </c>
      <c r="G35" s="39">
        <v>5</v>
      </c>
    </row>
    <row r="36" spans="1:7" ht="33" customHeight="1" x14ac:dyDescent="0.25">
      <c r="A36" s="11">
        <v>8</v>
      </c>
      <c r="B36" s="52">
        <v>1151811015131</v>
      </c>
      <c r="C36" s="52"/>
      <c r="D36" s="54" t="s">
        <v>147</v>
      </c>
      <c r="E36" s="54"/>
      <c r="F36" s="35" t="s">
        <v>230</v>
      </c>
      <c r="G36" s="39">
        <v>1</v>
      </c>
    </row>
    <row r="37" spans="1:7" ht="21.75" customHeight="1" x14ac:dyDescent="0.25">
      <c r="A37" s="11">
        <v>9</v>
      </c>
      <c r="B37" s="52">
        <v>1166002000047</v>
      </c>
      <c r="C37" s="52"/>
      <c r="D37" s="54" t="s">
        <v>148</v>
      </c>
      <c r="E37" s="54"/>
      <c r="F37" s="35" t="s">
        <v>231</v>
      </c>
      <c r="G37" s="39">
        <v>4</v>
      </c>
    </row>
    <row r="38" spans="1:7" ht="21.75" customHeight="1" x14ac:dyDescent="0.25">
      <c r="A38" s="11">
        <v>10</v>
      </c>
      <c r="B38" s="52">
        <v>1151811000048</v>
      </c>
      <c r="C38" s="52"/>
      <c r="D38" s="54" t="s">
        <v>149</v>
      </c>
      <c r="E38" s="54"/>
      <c r="F38" s="35" t="s">
        <v>232</v>
      </c>
      <c r="G38" s="39">
        <v>10</v>
      </c>
    </row>
    <row r="39" spans="1:7" ht="21.75" customHeight="1" x14ac:dyDescent="0.25">
      <c r="A39" s="11">
        <v>11</v>
      </c>
      <c r="B39" s="52" t="s">
        <v>307</v>
      </c>
      <c r="C39" s="52"/>
      <c r="D39" s="54" t="s">
        <v>150</v>
      </c>
      <c r="E39" s="54"/>
      <c r="F39" s="35" t="s">
        <v>226</v>
      </c>
      <c r="G39" s="38">
        <v>1</v>
      </c>
    </row>
    <row r="40" spans="1:7" ht="59.25" customHeight="1" x14ac:dyDescent="0.25">
      <c r="A40" s="11">
        <v>12</v>
      </c>
      <c r="B40" s="52" t="s">
        <v>307</v>
      </c>
      <c r="C40" s="52"/>
      <c r="D40" s="54" t="s">
        <v>151</v>
      </c>
      <c r="E40" s="54"/>
      <c r="F40" s="35" t="s">
        <v>233</v>
      </c>
      <c r="G40" s="39">
        <v>1</v>
      </c>
    </row>
    <row r="41" spans="1:7" ht="60.75" customHeight="1" x14ac:dyDescent="0.25">
      <c r="A41" s="11">
        <v>13</v>
      </c>
      <c r="B41" s="52">
        <v>5511190015451</v>
      </c>
      <c r="C41" s="52"/>
      <c r="D41" s="54" t="s">
        <v>152</v>
      </c>
      <c r="E41" s="54"/>
      <c r="F41" s="35" t="s">
        <v>234</v>
      </c>
      <c r="G41" s="39">
        <v>6</v>
      </c>
    </row>
    <row r="42" spans="1:7" ht="64.5" customHeight="1" x14ac:dyDescent="0.25">
      <c r="A42" s="11">
        <v>14</v>
      </c>
      <c r="B42" s="52">
        <v>5511114015560</v>
      </c>
      <c r="C42" s="52"/>
      <c r="D42" s="54" t="s">
        <v>153</v>
      </c>
      <c r="E42" s="54"/>
      <c r="F42" s="35" t="s">
        <v>235</v>
      </c>
      <c r="G42" s="39">
        <v>8</v>
      </c>
    </row>
    <row r="43" spans="1:7" ht="21.75" customHeight="1" x14ac:dyDescent="0.25">
      <c r="A43" s="11">
        <v>15</v>
      </c>
      <c r="B43" s="52">
        <v>5511114015694</v>
      </c>
      <c r="C43" s="52"/>
      <c r="D43" s="54" t="s">
        <v>154</v>
      </c>
      <c r="E43" s="54"/>
      <c r="F43" s="35" t="s">
        <v>236</v>
      </c>
      <c r="G43" s="39">
        <v>10</v>
      </c>
    </row>
    <row r="44" spans="1:7" ht="21.75" customHeight="1" x14ac:dyDescent="0.25">
      <c r="A44" s="11">
        <v>16</v>
      </c>
      <c r="B44" s="52">
        <v>77550017016008</v>
      </c>
      <c r="C44" s="52"/>
      <c r="D44" s="54" t="s">
        <v>155</v>
      </c>
      <c r="E44" s="54"/>
      <c r="F44" s="35" t="s">
        <v>297</v>
      </c>
      <c r="G44" s="39">
        <v>10</v>
      </c>
    </row>
    <row r="45" spans="1:7" ht="21.75" customHeight="1" x14ac:dyDescent="0.25">
      <c r="A45" s="11">
        <v>17</v>
      </c>
      <c r="B45" s="52"/>
      <c r="C45" s="52"/>
      <c r="D45" s="54" t="s">
        <v>156</v>
      </c>
      <c r="E45" s="54"/>
      <c r="F45" s="35" t="s">
        <v>236</v>
      </c>
      <c r="G45" s="39">
        <v>10</v>
      </c>
    </row>
    <row r="46" spans="1:7" ht="21.75" customHeight="1" x14ac:dyDescent="0.25">
      <c r="A46" s="11">
        <v>18</v>
      </c>
      <c r="B46" s="52">
        <v>5511114015695</v>
      </c>
      <c r="C46" s="52"/>
      <c r="D46" s="54" t="s">
        <v>157</v>
      </c>
      <c r="E46" s="54"/>
      <c r="F46" s="35" t="s">
        <v>236</v>
      </c>
      <c r="G46" s="39">
        <v>30</v>
      </c>
    </row>
    <row r="47" spans="1:7" ht="48" customHeight="1" x14ac:dyDescent="0.25">
      <c r="A47" s="11">
        <v>19</v>
      </c>
      <c r="B47" s="52" t="s">
        <v>307</v>
      </c>
      <c r="C47" s="52"/>
      <c r="D47" s="54" t="s">
        <v>158</v>
      </c>
      <c r="E47" s="54"/>
      <c r="F47" s="35" t="s">
        <v>237</v>
      </c>
      <c r="G47" s="38">
        <v>1</v>
      </c>
    </row>
    <row r="48" spans="1:7" ht="54" customHeight="1" x14ac:dyDescent="0.25">
      <c r="A48" s="11">
        <v>20</v>
      </c>
      <c r="B48" s="52" t="s">
        <v>307</v>
      </c>
      <c r="C48" s="52"/>
      <c r="D48" s="54" t="s">
        <v>159</v>
      </c>
      <c r="E48" s="54"/>
      <c r="F48" s="35" t="s">
        <v>238</v>
      </c>
      <c r="G48" s="39">
        <v>1</v>
      </c>
    </row>
    <row r="49" spans="1:7" ht="78.75" customHeight="1" x14ac:dyDescent="0.25">
      <c r="A49" s="11">
        <v>21</v>
      </c>
      <c r="B49" s="52">
        <v>7755007015992</v>
      </c>
      <c r="C49" s="52"/>
      <c r="D49" s="54" t="s">
        <v>160</v>
      </c>
      <c r="E49" s="54"/>
      <c r="F49" s="36" t="s">
        <v>239</v>
      </c>
      <c r="G49" s="39">
        <v>2</v>
      </c>
    </row>
    <row r="50" spans="1:7" ht="75" customHeight="1" x14ac:dyDescent="0.25">
      <c r="A50" s="11">
        <v>22</v>
      </c>
      <c r="B50" s="52">
        <v>1151811007269</v>
      </c>
      <c r="C50" s="52"/>
      <c r="D50" s="54" t="s">
        <v>161</v>
      </c>
      <c r="E50" s="54"/>
      <c r="F50" s="35" t="s">
        <v>240</v>
      </c>
      <c r="G50" s="39">
        <v>6</v>
      </c>
    </row>
    <row r="51" spans="1:7" ht="54" customHeight="1" x14ac:dyDescent="0.25">
      <c r="A51" s="11">
        <v>23</v>
      </c>
      <c r="B51" s="52">
        <v>1151811000191</v>
      </c>
      <c r="C51" s="52"/>
      <c r="D51" s="54" t="s">
        <v>162</v>
      </c>
      <c r="E51" s="54"/>
      <c r="F51" s="35" t="s">
        <v>241</v>
      </c>
      <c r="G51" s="39">
        <v>1</v>
      </c>
    </row>
    <row r="52" spans="1:7" ht="46.5" customHeight="1" x14ac:dyDescent="0.25">
      <c r="A52" s="11">
        <v>24</v>
      </c>
      <c r="B52" s="52">
        <v>5511114015537</v>
      </c>
      <c r="C52" s="52"/>
      <c r="D52" s="54" t="s">
        <v>163</v>
      </c>
      <c r="E52" s="54"/>
      <c r="F52" s="35" t="s">
        <v>242</v>
      </c>
      <c r="G52" s="39">
        <v>1</v>
      </c>
    </row>
    <row r="53" spans="1:7" ht="41.25" customHeight="1" x14ac:dyDescent="0.25">
      <c r="A53" s="11">
        <v>25</v>
      </c>
      <c r="B53" s="52">
        <v>5511114015538</v>
      </c>
      <c r="C53" s="52"/>
      <c r="D53" s="54" t="s">
        <v>164</v>
      </c>
      <c r="E53" s="54"/>
      <c r="F53" s="35" t="s">
        <v>242</v>
      </c>
      <c r="G53" s="39">
        <v>1</v>
      </c>
    </row>
    <row r="54" spans="1:7" ht="45" customHeight="1" x14ac:dyDescent="0.25">
      <c r="A54" s="11">
        <v>26</v>
      </c>
      <c r="B54" s="52">
        <v>5511114015539</v>
      </c>
      <c r="C54" s="52"/>
      <c r="D54" s="54" t="s">
        <v>165</v>
      </c>
      <c r="E54" s="54"/>
      <c r="F54" s="35" t="s">
        <v>242</v>
      </c>
      <c r="G54" s="39">
        <v>1</v>
      </c>
    </row>
    <row r="55" spans="1:7" ht="41.25" customHeight="1" x14ac:dyDescent="0.25">
      <c r="A55" s="11">
        <v>27</v>
      </c>
      <c r="B55" s="52">
        <v>77502010000073</v>
      </c>
      <c r="C55" s="52"/>
      <c r="D55" s="54" t="s">
        <v>166</v>
      </c>
      <c r="E55" s="54"/>
      <c r="F55" s="35" t="s">
        <v>243</v>
      </c>
      <c r="G55" s="39">
        <v>1</v>
      </c>
    </row>
    <row r="56" spans="1:7" ht="54.75" customHeight="1" x14ac:dyDescent="0.25">
      <c r="A56" s="11">
        <v>28</v>
      </c>
      <c r="B56" s="52">
        <v>1151811007268</v>
      </c>
      <c r="C56" s="52"/>
      <c r="D56" s="54" t="s">
        <v>221</v>
      </c>
      <c r="E56" s="54"/>
      <c r="F56" s="35" t="s">
        <v>244</v>
      </c>
      <c r="G56" s="39">
        <v>3</v>
      </c>
    </row>
    <row r="57" spans="1:7" ht="30.75" customHeight="1" x14ac:dyDescent="0.25">
      <c r="A57" s="11">
        <v>29</v>
      </c>
      <c r="B57" s="52">
        <v>1151811015141</v>
      </c>
      <c r="C57" s="52"/>
      <c r="D57" s="54" t="s">
        <v>222</v>
      </c>
      <c r="E57" s="54"/>
      <c r="F57" s="35" t="s">
        <v>245</v>
      </c>
      <c r="G57" s="38">
        <v>1</v>
      </c>
    </row>
    <row r="58" spans="1:7" ht="52.5" customHeight="1" x14ac:dyDescent="0.25">
      <c r="A58" s="11">
        <v>30</v>
      </c>
      <c r="B58" s="52">
        <v>5511114015707</v>
      </c>
      <c r="C58" s="52"/>
      <c r="D58" s="54" t="s">
        <v>167</v>
      </c>
      <c r="E58" s="54"/>
      <c r="F58" s="35" t="s">
        <v>246</v>
      </c>
      <c r="G58" s="39">
        <v>1</v>
      </c>
    </row>
    <row r="59" spans="1:7" ht="52.5" customHeight="1" x14ac:dyDescent="0.25">
      <c r="A59" s="11">
        <v>31</v>
      </c>
      <c r="B59" s="52">
        <v>1151811000074</v>
      </c>
      <c r="C59" s="52"/>
      <c r="D59" s="54" t="s">
        <v>168</v>
      </c>
      <c r="E59" s="54"/>
      <c r="F59" s="35" t="s">
        <v>245</v>
      </c>
      <c r="G59" s="39">
        <v>1</v>
      </c>
    </row>
    <row r="60" spans="1:7" ht="91.5" customHeight="1" x14ac:dyDescent="0.25">
      <c r="A60" s="11">
        <v>32</v>
      </c>
      <c r="B60" s="52" t="s">
        <v>307</v>
      </c>
      <c r="C60" s="52"/>
      <c r="D60" s="54" t="s">
        <v>169</v>
      </c>
      <c r="E60" s="54"/>
      <c r="F60" s="35" t="s">
        <v>247</v>
      </c>
      <c r="G60" s="39">
        <v>2</v>
      </c>
    </row>
    <row r="61" spans="1:7" ht="44.25" customHeight="1" x14ac:dyDescent="0.25">
      <c r="A61" s="11">
        <v>33</v>
      </c>
      <c r="B61" s="52">
        <v>7755007016011</v>
      </c>
      <c r="C61" s="52"/>
      <c r="D61" s="54" t="s">
        <v>170</v>
      </c>
      <c r="E61" s="54"/>
      <c r="F61" s="35" t="s">
        <v>235</v>
      </c>
      <c r="G61" s="39">
        <v>8</v>
      </c>
    </row>
    <row r="62" spans="1:7" ht="72.75" customHeight="1" x14ac:dyDescent="0.25">
      <c r="A62" s="11">
        <v>34</v>
      </c>
      <c r="B62" s="52">
        <v>7755007015994</v>
      </c>
      <c r="C62" s="52"/>
      <c r="D62" s="53" t="s">
        <v>171</v>
      </c>
      <c r="E62" s="53"/>
      <c r="F62" s="35" t="s">
        <v>248</v>
      </c>
      <c r="G62" s="38">
        <v>1</v>
      </c>
    </row>
    <row r="63" spans="1:7" ht="61.5" customHeight="1" x14ac:dyDescent="0.25">
      <c r="A63" s="11">
        <v>35</v>
      </c>
      <c r="B63" s="52">
        <v>5511114015527</v>
      </c>
      <c r="C63" s="52"/>
      <c r="D63" s="53" t="s">
        <v>172</v>
      </c>
      <c r="E63" s="53"/>
      <c r="F63" s="35" t="s">
        <v>249</v>
      </c>
      <c r="G63" s="38">
        <v>1</v>
      </c>
    </row>
    <row r="64" spans="1:7" ht="75.75" customHeight="1" x14ac:dyDescent="0.25">
      <c r="A64" s="11">
        <v>36</v>
      </c>
      <c r="B64" s="52">
        <v>1151811015138</v>
      </c>
      <c r="C64" s="52"/>
      <c r="D64" s="53" t="s">
        <v>173</v>
      </c>
      <c r="E64" s="53"/>
      <c r="F64" s="35" t="s">
        <v>249</v>
      </c>
      <c r="G64" s="39">
        <v>1</v>
      </c>
    </row>
    <row r="65" spans="1:7" ht="66.75" customHeight="1" x14ac:dyDescent="0.25">
      <c r="A65" s="11">
        <v>37</v>
      </c>
      <c r="B65" s="52">
        <v>7750201000156</v>
      </c>
      <c r="C65" s="52"/>
      <c r="D65" s="53" t="s">
        <v>174</v>
      </c>
      <c r="E65" s="53"/>
      <c r="F65" s="35" t="s">
        <v>250</v>
      </c>
      <c r="G65" s="39">
        <v>22</v>
      </c>
    </row>
    <row r="66" spans="1:7" ht="99" customHeight="1" x14ac:dyDescent="0.25">
      <c r="A66" s="11">
        <v>38</v>
      </c>
      <c r="B66" s="52">
        <v>5511114015514</v>
      </c>
      <c r="C66" s="52"/>
      <c r="D66" s="53" t="s">
        <v>175</v>
      </c>
      <c r="E66" s="53"/>
      <c r="F66" s="36" t="s">
        <v>251</v>
      </c>
      <c r="G66" s="39">
        <v>1</v>
      </c>
    </row>
    <row r="67" spans="1:7" ht="61.5" customHeight="1" x14ac:dyDescent="0.25">
      <c r="A67" s="11">
        <v>39</v>
      </c>
      <c r="B67" s="55">
        <v>7755007015995</v>
      </c>
      <c r="C67" s="55"/>
      <c r="D67" s="53" t="s">
        <v>176</v>
      </c>
      <c r="E67" s="53"/>
      <c r="F67" s="35" t="s">
        <v>249</v>
      </c>
      <c r="G67" s="39">
        <v>1</v>
      </c>
    </row>
    <row r="68" spans="1:7" ht="49.5" customHeight="1" x14ac:dyDescent="0.25">
      <c r="A68" s="11">
        <v>40</v>
      </c>
      <c r="B68" s="52">
        <v>7755007015997</v>
      </c>
      <c r="C68" s="52"/>
      <c r="D68" s="53" t="s">
        <v>177</v>
      </c>
      <c r="E68" s="53"/>
      <c r="F68" s="36" t="s">
        <v>251</v>
      </c>
      <c r="G68" s="38">
        <v>1</v>
      </c>
    </row>
    <row r="69" spans="1:7" ht="50.25" customHeight="1" x14ac:dyDescent="0.25">
      <c r="A69" s="11">
        <v>41</v>
      </c>
      <c r="B69" s="52">
        <v>5511114015525</v>
      </c>
      <c r="C69" s="52"/>
      <c r="D69" s="53" t="s">
        <v>178</v>
      </c>
      <c r="E69" s="53"/>
      <c r="F69" s="35" t="s">
        <v>249</v>
      </c>
      <c r="G69" s="39">
        <v>1</v>
      </c>
    </row>
    <row r="70" spans="1:7" ht="33" customHeight="1" x14ac:dyDescent="0.25">
      <c r="A70" s="11">
        <v>42</v>
      </c>
      <c r="B70" s="52">
        <v>1151811000102</v>
      </c>
      <c r="C70" s="52"/>
      <c r="D70" s="53" t="s">
        <v>179</v>
      </c>
      <c r="E70" s="53"/>
      <c r="F70" s="35" t="s">
        <v>227</v>
      </c>
      <c r="G70" s="38">
        <v>1</v>
      </c>
    </row>
    <row r="71" spans="1:7" ht="51.75" customHeight="1" x14ac:dyDescent="0.25">
      <c r="A71" s="11">
        <v>43</v>
      </c>
      <c r="B71" s="52">
        <v>77550070158890</v>
      </c>
      <c r="C71" s="52"/>
      <c r="D71" s="53" t="s">
        <v>180</v>
      </c>
      <c r="E71" s="53"/>
      <c r="F71" s="35" t="s">
        <v>252</v>
      </c>
      <c r="G71" s="39">
        <v>6</v>
      </c>
    </row>
    <row r="72" spans="1:7" ht="25.5" customHeight="1" x14ac:dyDescent="0.25">
      <c r="A72" s="11">
        <v>44</v>
      </c>
      <c r="B72" s="52">
        <v>1151811000093</v>
      </c>
      <c r="C72" s="52"/>
      <c r="D72" s="53" t="s">
        <v>181</v>
      </c>
      <c r="E72" s="53"/>
      <c r="F72" s="35" t="s">
        <v>245</v>
      </c>
      <c r="G72" s="39">
        <v>5</v>
      </c>
    </row>
    <row r="73" spans="1:7" ht="51" customHeight="1" x14ac:dyDescent="0.25">
      <c r="A73" s="11">
        <v>45</v>
      </c>
      <c r="B73" s="52">
        <v>1151811011669</v>
      </c>
      <c r="C73" s="52"/>
      <c r="D73" s="53" t="s">
        <v>182</v>
      </c>
      <c r="E73" s="53"/>
      <c r="F73" s="35" t="s">
        <v>245</v>
      </c>
      <c r="G73" s="39">
        <v>2</v>
      </c>
    </row>
    <row r="74" spans="1:7" ht="94.5" customHeight="1" x14ac:dyDescent="0.25">
      <c r="A74" s="11">
        <v>46</v>
      </c>
      <c r="B74" s="52">
        <v>5511114015512</v>
      </c>
      <c r="C74" s="52"/>
      <c r="D74" s="53" t="s">
        <v>183</v>
      </c>
      <c r="E74" s="53"/>
      <c r="F74" s="35" t="s">
        <v>245</v>
      </c>
      <c r="G74" s="39">
        <v>2</v>
      </c>
    </row>
    <row r="75" spans="1:7" ht="37.5" customHeight="1" x14ac:dyDescent="0.25">
      <c r="A75" s="11">
        <v>47</v>
      </c>
      <c r="B75" s="52">
        <v>5511114016085</v>
      </c>
      <c r="C75" s="52"/>
      <c r="D75" s="53" t="s">
        <v>184</v>
      </c>
      <c r="E75" s="53"/>
      <c r="F75" s="35" t="s">
        <v>253</v>
      </c>
      <c r="G75" s="39">
        <v>8</v>
      </c>
    </row>
    <row r="76" spans="1:7" ht="64.5" customHeight="1" x14ac:dyDescent="0.25">
      <c r="A76" s="11">
        <v>48</v>
      </c>
      <c r="B76" s="52">
        <v>5511114016085</v>
      </c>
      <c r="C76" s="52"/>
      <c r="D76" s="53" t="s">
        <v>185</v>
      </c>
      <c r="E76" s="53"/>
      <c r="F76" s="35" t="s">
        <v>253</v>
      </c>
      <c r="G76" s="39">
        <v>8</v>
      </c>
    </row>
    <row r="77" spans="1:7" ht="69.75" customHeight="1" x14ac:dyDescent="0.25">
      <c r="A77" s="11">
        <v>49</v>
      </c>
      <c r="B77" s="52">
        <v>5511114016085</v>
      </c>
      <c r="C77" s="52"/>
      <c r="D77" s="53" t="s">
        <v>186</v>
      </c>
      <c r="E77" s="53"/>
      <c r="F77" s="35" t="s">
        <v>253</v>
      </c>
      <c r="G77" s="39">
        <v>10</v>
      </c>
    </row>
    <row r="78" spans="1:7" ht="43.5" customHeight="1" x14ac:dyDescent="0.25">
      <c r="A78" s="11">
        <v>50</v>
      </c>
      <c r="B78" s="52">
        <v>5511114015518</v>
      </c>
      <c r="C78" s="52"/>
      <c r="D78" s="53" t="s">
        <v>187</v>
      </c>
      <c r="E78" s="53"/>
      <c r="F78" s="35" t="s">
        <v>254</v>
      </c>
      <c r="G78" s="39">
        <v>4</v>
      </c>
    </row>
    <row r="79" spans="1:7" ht="32.25" customHeight="1" x14ac:dyDescent="0.25">
      <c r="A79" s="11">
        <v>51</v>
      </c>
      <c r="B79" s="52">
        <v>5511114015554</v>
      </c>
      <c r="C79" s="52"/>
      <c r="D79" s="53" t="s">
        <v>188</v>
      </c>
      <c r="E79" s="53"/>
      <c r="F79" s="35" t="s">
        <v>255</v>
      </c>
      <c r="G79" s="39">
        <v>2</v>
      </c>
    </row>
    <row r="80" spans="1:7" ht="104.25" customHeight="1" x14ac:dyDescent="0.25">
      <c r="A80" s="11">
        <v>52</v>
      </c>
      <c r="B80" s="52">
        <v>1151811060194</v>
      </c>
      <c r="C80" s="52"/>
      <c r="D80" s="53" t="s">
        <v>189</v>
      </c>
      <c r="E80" s="53"/>
      <c r="F80" s="35" t="s">
        <v>248</v>
      </c>
      <c r="G80" s="39">
        <v>1</v>
      </c>
    </row>
    <row r="81" spans="1:7" ht="45" customHeight="1" x14ac:dyDescent="0.25">
      <c r="A81" s="11">
        <v>53</v>
      </c>
      <c r="B81" s="52">
        <v>5511114003519</v>
      </c>
      <c r="C81" s="52"/>
      <c r="D81" s="53" t="s">
        <v>190</v>
      </c>
      <c r="E81" s="53"/>
      <c r="F81" s="35" t="s">
        <v>256</v>
      </c>
      <c r="G81" s="38">
        <v>30</v>
      </c>
    </row>
    <row r="82" spans="1:7" ht="67.5" customHeight="1" x14ac:dyDescent="0.25">
      <c r="A82" s="11">
        <v>54</v>
      </c>
      <c r="B82" s="52">
        <v>5511114015555</v>
      </c>
      <c r="C82" s="52"/>
      <c r="D82" s="53" t="s">
        <v>191</v>
      </c>
      <c r="E82" s="53"/>
      <c r="F82" s="35" t="s">
        <v>257</v>
      </c>
      <c r="G82" s="39">
        <v>30</v>
      </c>
    </row>
    <row r="83" spans="1:7" ht="49.5" customHeight="1" x14ac:dyDescent="0.25">
      <c r="A83" s="11">
        <v>55</v>
      </c>
      <c r="B83" s="52">
        <v>5511114015399</v>
      </c>
      <c r="C83" s="52"/>
      <c r="D83" s="53" t="s">
        <v>192</v>
      </c>
      <c r="E83" s="53"/>
      <c r="F83" s="35" t="s">
        <v>258</v>
      </c>
      <c r="G83" s="38">
        <v>1</v>
      </c>
    </row>
    <row r="84" spans="1:7" ht="62.25" customHeight="1" x14ac:dyDescent="0.25">
      <c r="A84" s="11">
        <v>56</v>
      </c>
      <c r="B84" s="52">
        <v>7755007016167</v>
      </c>
      <c r="C84" s="52"/>
      <c r="D84" s="53" t="s">
        <v>193</v>
      </c>
      <c r="E84" s="53"/>
      <c r="F84" s="35" t="s">
        <v>296</v>
      </c>
      <c r="G84" s="39">
        <v>1</v>
      </c>
    </row>
    <row r="85" spans="1:7" ht="98.25" customHeight="1" x14ac:dyDescent="0.25">
      <c r="A85" s="11">
        <v>57</v>
      </c>
      <c r="B85" s="52">
        <v>1151811000167</v>
      </c>
      <c r="C85" s="52"/>
      <c r="D85" s="53" t="s">
        <v>194</v>
      </c>
      <c r="E85" s="53"/>
      <c r="F85" s="35" t="s">
        <v>259</v>
      </c>
      <c r="G85" s="39">
        <v>31</v>
      </c>
    </row>
    <row r="86" spans="1:7" ht="97.5" customHeight="1" x14ac:dyDescent="0.25">
      <c r="A86" s="11">
        <v>58</v>
      </c>
      <c r="B86" s="52">
        <v>1151811004785</v>
      </c>
      <c r="C86" s="52"/>
      <c r="D86" s="53" t="s">
        <v>195</v>
      </c>
      <c r="E86" s="53"/>
      <c r="F86" s="37" t="s">
        <v>260</v>
      </c>
      <c r="G86" s="38">
        <v>1</v>
      </c>
    </row>
    <row r="87" spans="1:7" ht="87.75" customHeight="1" x14ac:dyDescent="0.25">
      <c r="A87" s="11">
        <v>59</v>
      </c>
      <c r="B87" s="52">
        <v>5511114015556</v>
      </c>
      <c r="C87" s="52"/>
      <c r="D87" s="53" t="s">
        <v>196</v>
      </c>
      <c r="E87" s="53"/>
      <c r="F87" s="37" t="s">
        <v>260</v>
      </c>
      <c r="G87" s="38">
        <v>1</v>
      </c>
    </row>
    <row r="88" spans="1:7" ht="96.75" customHeight="1" x14ac:dyDescent="0.25">
      <c r="A88" s="11">
        <v>60</v>
      </c>
      <c r="B88" s="52">
        <v>5511114015557</v>
      </c>
      <c r="C88" s="52"/>
      <c r="D88" s="53" t="s">
        <v>197</v>
      </c>
      <c r="E88" s="53"/>
      <c r="F88" s="35" t="s">
        <v>261</v>
      </c>
      <c r="G88" s="39">
        <v>20</v>
      </c>
    </row>
    <row r="89" spans="1:7" ht="75.75" customHeight="1" x14ac:dyDescent="0.25">
      <c r="A89" s="11">
        <v>61</v>
      </c>
      <c r="B89" s="52" t="s">
        <v>307</v>
      </c>
      <c r="C89" s="52"/>
      <c r="D89" s="53" t="s">
        <v>198</v>
      </c>
      <c r="E89" s="53"/>
      <c r="F89" s="35" t="s">
        <v>262</v>
      </c>
      <c r="G89" s="40">
        <v>1</v>
      </c>
    </row>
    <row r="90" spans="1:7" ht="52.5" customHeight="1" x14ac:dyDescent="0.25">
      <c r="A90" s="11">
        <v>62</v>
      </c>
      <c r="B90" s="52">
        <v>5511114015558</v>
      </c>
      <c r="C90" s="52"/>
      <c r="D90" s="53" t="s">
        <v>199</v>
      </c>
      <c r="E90" s="53"/>
      <c r="F90" s="35" t="s">
        <v>263</v>
      </c>
      <c r="G90" s="41">
        <v>1</v>
      </c>
    </row>
    <row r="91" spans="1:7" ht="59.25" customHeight="1" x14ac:dyDescent="0.25">
      <c r="A91" s="11">
        <v>63</v>
      </c>
      <c r="B91" s="52">
        <v>7755007015895</v>
      </c>
      <c r="C91" s="52"/>
      <c r="D91" s="53" t="s">
        <v>200</v>
      </c>
      <c r="E91" s="53"/>
      <c r="F91" s="35" t="s">
        <v>264</v>
      </c>
      <c r="G91" s="38">
        <v>1</v>
      </c>
    </row>
    <row r="92" spans="1:7" ht="63" customHeight="1" x14ac:dyDescent="0.25">
      <c r="A92" s="11">
        <v>64</v>
      </c>
      <c r="B92" s="52">
        <v>7750201000148</v>
      </c>
      <c r="C92" s="52"/>
      <c r="D92" s="53" t="s">
        <v>201</v>
      </c>
      <c r="E92" s="53"/>
      <c r="F92" s="35" t="s">
        <v>265</v>
      </c>
      <c r="G92" s="39">
        <v>4</v>
      </c>
    </row>
    <row r="93" spans="1:7" ht="49.5" customHeight="1" x14ac:dyDescent="0.25">
      <c r="A93" s="11">
        <v>65</v>
      </c>
      <c r="B93" s="52">
        <v>551115500</v>
      </c>
      <c r="C93" s="52"/>
      <c r="D93" s="53" t="s">
        <v>202</v>
      </c>
      <c r="E93" s="53"/>
      <c r="F93" s="35" t="s">
        <v>266</v>
      </c>
      <c r="G93" s="44">
        <v>15</v>
      </c>
    </row>
    <row r="94" spans="1:7" ht="18.75" customHeight="1" x14ac:dyDescent="0.25">
      <c r="A94" s="11">
        <v>66</v>
      </c>
      <c r="B94" s="52" t="s">
        <v>307</v>
      </c>
      <c r="C94" s="52"/>
      <c r="D94" s="53" t="s">
        <v>203</v>
      </c>
      <c r="E94" s="53"/>
      <c r="F94" s="35" t="s">
        <v>267</v>
      </c>
      <c r="G94" s="38">
        <v>1</v>
      </c>
    </row>
    <row r="95" spans="1:7" ht="57.75" customHeight="1" x14ac:dyDescent="0.25">
      <c r="A95" s="11">
        <v>67</v>
      </c>
      <c r="B95" s="52" t="s">
        <v>307</v>
      </c>
      <c r="C95" s="52"/>
      <c r="D95" s="53" t="s">
        <v>204</v>
      </c>
      <c r="E95" s="53"/>
      <c r="F95" s="35" t="s">
        <v>268</v>
      </c>
      <c r="G95" s="39">
        <v>1</v>
      </c>
    </row>
    <row r="96" spans="1:7" ht="54.75" customHeight="1" x14ac:dyDescent="0.25">
      <c r="A96" s="11">
        <v>68</v>
      </c>
      <c r="B96" s="52">
        <v>5511114015546</v>
      </c>
      <c r="C96" s="52"/>
      <c r="D96" s="53" t="s">
        <v>205</v>
      </c>
      <c r="E96" s="53"/>
      <c r="F96" s="35" t="s">
        <v>269</v>
      </c>
      <c r="G96" s="39">
        <v>1</v>
      </c>
    </row>
    <row r="97" spans="1:7" ht="36.75" customHeight="1" x14ac:dyDescent="0.25">
      <c r="A97" s="11">
        <v>69</v>
      </c>
      <c r="B97" s="52" t="s">
        <v>307</v>
      </c>
      <c r="C97" s="52"/>
      <c r="D97" s="53" t="s">
        <v>206</v>
      </c>
      <c r="E97" s="53"/>
      <c r="F97" s="35" t="s">
        <v>270</v>
      </c>
      <c r="G97" s="38">
        <v>1</v>
      </c>
    </row>
    <row r="98" spans="1:7" ht="57" customHeight="1" x14ac:dyDescent="0.25">
      <c r="A98" s="11">
        <v>70</v>
      </c>
      <c r="B98" s="52">
        <v>1151811006602</v>
      </c>
      <c r="C98" s="52"/>
      <c r="D98" s="54" t="s">
        <v>220</v>
      </c>
      <c r="E98" s="53"/>
      <c r="F98" s="35" t="s">
        <v>295</v>
      </c>
      <c r="G98" s="39">
        <v>34</v>
      </c>
    </row>
    <row r="99" spans="1:7" ht="78" customHeight="1" x14ac:dyDescent="0.25">
      <c r="A99" s="11">
        <v>71</v>
      </c>
      <c r="B99" s="52">
        <v>1151811015132</v>
      </c>
      <c r="C99" s="52"/>
      <c r="D99" s="53" t="s">
        <v>207</v>
      </c>
      <c r="E99" s="53"/>
      <c r="F99" s="35" t="s">
        <v>250</v>
      </c>
      <c r="G99" s="39">
        <v>20</v>
      </c>
    </row>
    <row r="100" spans="1:7" ht="99" customHeight="1" x14ac:dyDescent="0.25">
      <c r="A100" s="11">
        <v>72</v>
      </c>
      <c r="B100" s="52">
        <v>7750201000196</v>
      </c>
      <c r="C100" s="52"/>
      <c r="D100" s="53" t="s">
        <v>208</v>
      </c>
      <c r="E100" s="53"/>
      <c r="F100" s="35" t="s">
        <v>250</v>
      </c>
      <c r="G100" s="39">
        <v>20</v>
      </c>
    </row>
    <row r="101" spans="1:7" ht="63.75" customHeight="1" x14ac:dyDescent="0.25">
      <c r="A101" s="11">
        <v>73</v>
      </c>
      <c r="B101" s="52">
        <v>7750201000197</v>
      </c>
      <c r="C101" s="52"/>
      <c r="D101" s="53" t="s">
        <v>209</v>
      </c>
      <c r="E101" s="53"/>
      <c r="F101" s="35" t="s">
        <v>250</v>
      </c>
      <c r="G101" s="39">
        <v>24</v>
      </c>
    </row>
    <row r="102" spans="1:7" ht="36" customHeight="1" x14ac:dyDescent="0.25">
      <c r="A102" s="11">
        <v>74</v>
      </c>
      <c r="B102" s="52" t="s">
        <v>307</v>
      </c>
      <c r="C102" s="52"/>
      <c r="D102" s="53" t="s">
        <v>306</v>
      </c>
      <c r="E102" s="53"/>
      <c r="F102" s="44"/>
      <c r="G102" s="44">
        <v>1</v>
      </c>
    </row>
    <row r="103" spans="1:7" ht="37.5" customHeight="1" x14ac:dyDescent="0.25">
      <c r="A103" s="11">
        <v>75</v>
      </c>
      <c r="B103" s="52">
        <v>1151811015139</v>
      </c>
      <c r="C103" s="52"/>
      <c r="D103" s="53" t="s">
        <v>210</v>
      </c>
      <c r="E103" s="53"/>
      <c r="F103" s="35" t="s">
        <v>271</v>
      </c>
      <c r="G103" s="39">
        <v>1</v>
      </c>
    </row>
    <row r="104" spans="1:7" ht="21.75" customHeight="1" x14ac:dyDescent="0.25">
      <c r="A104" s="11">
        <v>76</v>
      </c>
      <c r="B104" s="52">
        <v>7755007015999</v>
      </c>
      <c r="C104" s="52"/>
      <c r="D104" s="53" t="s">
        <v>211</v>
      </c>
      <c r="E104" s="53"/>
      <c r="F104" s="35" t="s">
        <v>262</v>
      </c>
      <c r="G104" s="38">
        <v>1</v>
      </c>
    </row>
    <row r="105" spans="1:7" ht="21.75" customHeight="1" x14ac:dyDescent="0.25">
      <c r="A105" s="11">
        <v>77</v>
      </c>
      <c r="B105" s="52">
        <v>5511114015531</v>
      </c>
      <c r="C105" s="52"/>
      <c r="D105" s="53" t="s">
        <v>212</v>
      </c>
      <c r="E105" s="53"/>
      <c r="F105" s="35" t="s">
        <v>272</v>
      </c>
      <c r="G105" s="38">
        <v>91</v>
      </c>
    </row>
    <row r="106" spans="1:7" ht="42.75" customHeight="1" x14ac:dyDescent="0.25">
      <c r="A106" s="11">
        <v>78</v>
      </c>
      <c r="B106" s="52">
        <v>1165511006543</v>
      </c>
      <c r="C106" s="52"/>
      <c r="D106" s="53" t="s">
        <v>213</v>
      </c>
      <c r="E106" s="53"/>
      <c r="F106" s="36" t="s">
        <v>273</v>
      </c>
      <c r="G106" s="39">
        <v>30</v>
      </c>
    </row>
    <row r="107" spans="1:7" ht="56.25" customHeight="1" x14ac:dyDescent="0.25">
      <c r="A107" s="11">
        <v>79</v>
      </c>
      <c r="B107" s="52">
        <v>7755007016167</v>
      </c>
      <c r="C107" s="52"/>
      <c r="D107" s="53" t="s">
        <v>214</v>
      </c>
      <c r="E107" s="53"/>
      <c r="F107" s="35" t="s">
        <v>274</v>
      </c>
      <c r="G107" s="38">
        <v>1</v>
      </c>
    </row>
    <row r="108" spans="1:7" ht="42.75" customHeight="1" x14ac:dyDescent="0.25">
      <c r="A108" s="11">
        <v>80</v>
      </c>
      <c r="B108" s="52">
        <f>+B107</f>
        <v>7755007016167</v>
      </c>
      <c r="C108" s="52"/>
      <c r="D108" s="53" t="s">
        <v>215</v>
      </c>
      <c r="E108" s="53"/>
      <c r="F108" s="35" t="s">
        <v>275</v>
      </c>
      <c r="G108" s="38">
        <v>8</v>
      </c>
    </row>
    <row r="109" spans="1:7" ht="43.5" customHeight="1" x14ac:dyDescent="0.25">
      <c r="A109" s="11">
        <v>81</v>
      </c>
      <c r="B109" s="52">
        <v>7755007016000</v>
      </c>
      <c r="C109" s="52"/>
      <c r="D109" s="53" t="s">
        <v>216</v>
      </c>
      <c r="E109" s="53"/>
      <c r="F109" s="43" t="s">
        <v>276</v>
      </c>
      <c r="G109" s="39">
        <v>14</v>
      </c>
    </row>
    <row r="110" spans="1:7" ht="45" customHeight="1" x14ac:dyDescent="0.25">
      <c r="A110" s="11">
        <v>82</v>
      </c>
      <c r="B110" s="52">
        <v>7755007016001</v>
      </c>
      <c r="C110" s="52"/>
      <c r="D110" s="53" t="s">
        <v>217</v>
      </c>
      <c r="E110" s="53"/>
      <c r="F110" s="35" t="s">
        <v>277</v>
      </c>
      <c r="G110" s="39">
        <v>6</v>
      </c>
    </row>
    <row r="111" spans="1:7" ht="36.75" customHeight="1" x14ac:dyDescent="0.25">
      <c r="A111" s="11">
        <v>83</v>
      </c>
      <c r="B111" s="52">
        <v>1151811000221</v>
      </c>
      <c r="C111" s="52"/>
      <c r="D111" s="53" t="s">
        <v>218</v>
      </c>
      <c r="E111" s="53"/>
      <c r="F111" s="35" t="s">
        <v>278</v>
      </c>
      <c r="G111" s="39">
        <v>1</v>
      </c>
    </row>
    <row r="112" spans="1:7" ht="30" customHeight="1" x14ac:dyDescent="0.25">
      <c r="A112" s="11">
        <v>84</v>
      </c>
      <c r="B112" s="52">
        <v>551114015532</v>
      </c>
      <c r="C112" s="52"/>
      <c r="D112" s="53" t="s">
        <v>219</v>
      </c>
      <c r="E112" s="53"/>
      <c r="F112" s="35" t="s">
        <v>279</v>
      </c>
      <c r="G112" s="41">
        <v>1</v>
      </c>
    </row>
    <row r="113" spans="1:13" x14ac:dyDescent="0.25">
      <c r="A113" s="66" t="s">
        <v>20</v>
      </c>
      <c r="B113" s="66"/>
      <c r="C113" s="66"/>
      <c r="D113" s="66"/>
      <c r="E113" s="66"/>
      <c r="F113" s="66"/>
      <c r="G113" s="66"/>
    </row>
    <row r="114" spans="1:13" ht="121.5" customHeight="1" x14ac:dyDescent="0.25">
      <c r="A114" s="4" t="s">
        <v>21</v>
      </c>
      <c r="B114" s="87" t="s">
        <v>305</v>
      </c>
      <c r="C114" s="88"/>
      <c r="D114" s="88"/>
      <c r="E114" s="88"/>
      <c r="F114" s="88"/>
      <c r="G114" s="89"/>
    </row>
    <row r="116" spans="1:13" x14ac:dyDescent="0.25">
      <c r="A116" s="74" t="s">
        <v>22</v>
      </c>
      <c r="B116" s="74"/>
      <c r="C116" s="74"/>
      <c r="D116" s="74"/>
      <c r="E116" s="74"/>
      <c r="F116" s="74"/>
      <c r="G116" s="74"/>
    </row>
    <row r="117" spans="1:13" x14ac:dyDescent="0.25">
      <c r="A117" s="127" t="s">
        <v>23</v>
      </c>
      <c r="B117" s="128"/>
      <c r="C117" s="129"/>
      <c r="D117" s="11" t="s">
        <v>24</v>
      </c>
      <c r="E117" s="11" t="s">
        <v>25</v>
      </c>
      <c r="F117" s="11" t="s">
        <v>26</v>
      </c>
      <c r="G117" s="24" t="s">
        <v>27</v>
      </c>
    </row>
    <row r="118" spans="1:13" ht="16.5" x14ac:dyDescent="0.25">
      <c r="A118" s="68" t="s">
        <v>288</v>
      </c>
      <c r="B118" s="68"/>
      <c r="C118" s="68"/>
      <c r="D118" s="31" t="s">
        <v>287</v>
      </c>
      <c r="E118" s="32" t="s">
        <v>286</v>
      </c>
      <c r="F118" s="30" t="s">
        <v>285</v>
      </c>
      <c r="G118" s="33">
        <v>423000000</v>
      </c>
      <c r="H118">
        <v>6</v>
      </c>
      <c r="J118" s="12">
        <v>27715000</v>
      </c>
      <c r="K118" s="12">
        <f>+J118*1.19</f>
        <v>32980850</v>
      </c>
      <c r="L118" s="12">
        <f>+K118/6</f>
        <v>5496808.333333333</v>
      </c>
      <c r="M118" s="12">
        <f>+L118*4</f>
        <v>21987233.333333332</v>
      </c>
    </row>
    <row r="119" spans="1:13" x14ac:dyDescent="0.25">
      <c r="A119" s="68" t="s">
        <v>290</v>
      </c>
      <c r="B119" s="68"/>
      <c r="C119" s="68"/>
      <c r="D119" s="31" t="s">
        <v>282</v>
      </c>
      <c r="E119" s="32" t="s">
        <v>291</v>
      </c>
      <c r="F119" s="30" t="s">
        <v>289</v>
      </c>
      <c r="G119" s="34">
        <v>172761008</v>
      </c>
      <c r="I119">
        <f>AVERAGE(G118:G118)</f>
        <v>423000000</v>
      </c>
    </row>
    <row r="120" spans="1:13" x14ac:dyDescent="0.25">
      <c r="E120" s="130" t="s">
        <v>28</v>
      </c>
      <c r="F120" s="130"/>
      <c r="G120" s="42">
        <v>417474163.75</v>
      </c>
      <c r="J120" s="13">
        <v>17741700</v>
      </c>
      <c r="K120">
        <f>+J120*1.19</f>
        <v>21112623</v>
      </c>
    </row>
    <row r="121" spans="1:13" ht="34.5" customHeight="1" x14ac:dyDescent="0.25">
      <c r="A121" s="142" t="s">
        <v>304</v>
      </c>
      <c r="B121" s="142"/>
      <c r="C121" s="142"/>
      <c r="D121" s="142"/>
      <c r="E121" s="142"/>
      <c r="F121" s="142"/>
      <c r="G121" s="142"/>
      <c r="I121" t="s">
        <v>29</v>
      </c>
    </row>
    <row r="122" spans="1:13" x14ac:dyDescent="0.25">
      <c r="A122" s="1" t="s">
        <v>30</v>
      </c>
    </row>
    <row r="123" spans="1:13" x14ac:dyDescent="0.25">
      <c r="A123" s="1" t="s">
        <v>31</v>
      </c>
    </row>
    <row r="124" spans="1:13" ht="39.75" customHeight="1" x14ac:dyDescent="0.25">
      <c r="A124" s="115" t="s">
        <v>32</v>
      </c>
      <c r="B124" s="115"/>
      <c r="C124" s="115"/>
      <c r="D124" s="115"/>
      <c r="E124" s="115"/>
      <c r="F124" s="115"/>
      <c r="G124" s="115"/>
      <c r="L124" s="12">
        <v>21112623</v>
      </c>
    </row>
    <row r="126" spans="1:13" x14ac:dyDescent="0.25">
      <c r="A126" s="74" t="s">
        <v>33</v>
      </c>
      <c r="B126" s="74"/>
      <c r="C126" s="74"/>
      <c r="D126" s="74"/>
      <c r="E126" s="74"/>
      <c r="F126" s="74"/>
      <c r="G126" s="74"/>
    </row>
    <row r="127" spans="1:13" x14ac:dyDescent="0.25">
      <c r="A127" s="90" t="s">
        <v>292</v>
      </c>
      <c r="B127" s="90"/>
      <c r="C127" s="90"/>
      <c r="D127" s="65" t="s">
        <v>293</v>
      </c>
      <c r="E127" s="65"/>
      <c r="F127" s="65" t="s">
        <v>34</v>
      </c>
      <c r="G127" s="65"/>
    </row>
    <row r="128" spans="1:13" x14ac:dyDescent="0.25">
      <c r="A128" s="59">
        <f>+G120</f>
        <v>417474163.75</v>
      </c>
      <c r="B128" s="60"/>
      <c r="C128" s="61"/>
      <c r="D128" s="65"/>
      <c r="E128" s="65"/>
      <c r="F128" s="58">
        <f>+A128</f>
        <v>417474163.75</v>
      </c>
      <c r="G128" s="58"/>
      <c r="J128" s="58">
        <f>+A128/11.5</f>
        <v>36302101.195652172</v>
      </c>
      <c r="K128" s="58"/>
    </row>
    <row r="129" spans="1:17" x14ac:dyDescent="0.25">
      <c r="A129" s="14"/>
      <c r="B129" s="14"/>
      <c r="C129" s="14"/>
      <c r="D129" s="15"/>
      <c r="E129" s="15"/>
      <c r="F129" s="15"/>
      <c r="G129" s="15"/>
    </row>
    <row r="130" spans="1:17" x14ac:dyDescent="0.25">
      <c r="A130" s="69" t="s">
        <v>35</v>
      </c>
      <c r="B130" s="70"/>
      <c r="C130" s="65" t="s">
        <v>36</v>
      </c>
      <c r="D130" s="65"/>
      <c r="E130" s="65"/>
      <c r="F130" s="65" t="s">
        <v>37</v>
      </c>
      <c r="G130" s="65"/>
    </row>
    <row r="131" spans="1:17" ht="33" customHeight="1" x14ac:dyDescent="0.25">
      <c r="A131" s="71">
        <v>2320201001</v>
      </c>
      <c r="B131" s="72"/>
      <c r="C131" s="67" t="s">
        <v>140</v>
      </c>
      <c r="D131" s="67"/>
      <c r="E131" s="67"/>
      <c r="F131" s="58">
        <f>+F128</f>
        <v>417474163.75</v>
      </c>
      <c r="G131" s="58"/>
      <c r="J131" s="12"/>
    </row>
    <row r="132" spans="1:17" x14ac:dyDescent="0.25">
      <c r="E132" s="23" t="s">
        <v>38</v>
      </c>
      <c r="F132" s="58">
        <f>+F131</f>
        <v>417474163.75</v>
      </c>
      <c r="G132" s="65"/>
    </row>
    <row r="134" spans="1:17" x14ac:dyDescent="0.25">
      <c r="A134" s="66" t="s">
        <v>39</v>
      </c>
      <c r="B134" s="66"/>
      <c r="C134" s="66"/>
      <c r="D134" s="66"/>
      <c r="E134" s="66"/>
      <c r="F134" s="66"/>
      <c r="G134" s="16"/>
    </row>
    <row r="135" spans="1:17" ht="24" customHeight="1" x14ac:dyDescent="0.25">
      <c r="A135" s="67" t="s">
        <v>40</v>
      </c>
      <c r="B135" s="67"/>
      <c r="C135" s="68" t="s">
        <v>41</v>
      </c>
      <c r="D135" s="68"/>
      <c r="E135" s="68"/>
      <c r="F135" s="68" t="s">
        <v>42</v>
      </c>
      <c r="G135" s="68"/>
      <c r="J135" s="59">
        <f>(3*908526+600000)*1</f>
        <v>3325578</v>
      </c>
      <c r="K135" s="60"/>
      <c r="L135" s="61"/>
      <c r="N135" s="59">
        <f>(3*908526+600000)*1</f>
        <v>3325578</v>
      </c>
      <c r="O135" s="60"/>
      <c r="P135" s="61"/>
      <c r="Q135">
        <f>908526*28</f>
        <v>25438728</v>
      </c>
    </row>
    <row r="136" spans="1:17" x14ac:dyDescent="0.25">
      <c r="A136" s="67"/>
      <c r="B136" s="67"/>
      <c r="C136" s="68"/>
      <c r="D136" s="68"/>
      <c r="E136" s="68"/>
      <c r="F136" s="68"/>
      <c r="G136" s="68"/>
      <c r="N136">
        <f>+N135*7.5</f>
        <v>24941835</v>
      </c>
    </row>
    <row r="138" spans="1:17" x14ac:dyDescent="0.25">
      <c r="A138" s="74" t="s">
        <v>43</v>
      </c>
      <c r="B138" s="74"/>
      <c r="C138" s="74"/>
      <c r="D138" s="74"/>
      <c r="E138" s="74"/>
      <c r="F138" s="74"/>
      <c r="G138" s="74"/>
    </row>
    <row r="139" spans="1:17" x14ac:dyDescent="0.25">
      <c r="A139" s="78" t="s">
        <v>44</v>
      </c>
      <c r="B139" s="78"/>
      <c r="C139" s="78"/>
      <c r="D139" s="78"/>
      <c r="E139" s="78"/>
      <c r="F139" s="78"/>
      <c r="G139" s="22" t="s">
        <v>45</v>
      </c>
    </row>
    <row r="140" spans="1:17" s="18" customFormat="1" ht="33.75" customHeight="1" x14ac:dyDescent="0.25">
      <c r="A140" s="73" t="s">
        <v>46</v>
      </c>
      <c r="B140" s="73"/>
      <c r="C140" s="73"/>
      <c r="D140" s="73"/>
      <c r="E140" s="73"/>
      <c r="F140" s="73"/>
      <c r="G140" s="17" t="s">
        <v>47</v>
      </c>
    </row>
    <row r="141" spans="1:17" s="18" customFormat="1" ht="33.75" customHeight="1" x14ac:dyDescent="0.25">
      <c r="A141" s="73" t="s">
        <v>48</v>
      </c>
      <c r="B141" s="73"/>
      <c r="C141" s="73"/>
      <c r="D141" s="73"/>
      <c r="E141" s="73"/>
      <c r="F141" s="73"/>
      <c r="G141" s="17" t="s">
        <v>47</v>
      </c>
    </row>
    <row r="142" spans="1:17" s="18" customFormat="1" ht="33.75" customHeight="1" x14ac:dyDescent="0.25">
      <c r="A142" s="73" t="s">
        <v>49</v>
      </c>
      <c r="B142" s="73"/>
      <c r="C142" s="73"/>
      <c r="D142" s="73"/>
      <c r="E142" s="73"/>
      <c r="F142" s="73"/>
      <c r="G142" s="17" t="s">
        <v>47</v>
      </c>
    </row>
    <row r="143" spans="1:17" s="18" customFormat="1" ht="33.75" customHeight="1" x14ac:dyDescent="0.25">
      <c r="A143" s="73" t="s">
        <v>50</v>
      </c>
      <c r="B143" s="73"/>
      <c r="C143" s="73"/>
      <c r="D143" s="73"/>
      <c r="E143" s="73"/>
      <c r="F143" s="73"/>
      <c r="G143" s="17" t="s">
        <v>47</v>
      </c>
    </row>
    <row r="144" spans="1:17" s="18" customFormat="1" ht="33.75" customHeight="1" x14ac:dyDescent="0.25">
      <c r="A144" s="73" t="s">
        <v>51</v>
      </c>
      <c r="B144" s="73"/>
      <c r="C144" s="73"/>
      <c r="D144" s="73"/>
      <c r="E144" s="73"/>
      <c r="F144" s="73"/>
      <c r="G144" s="17" t="s">
        <v>47</v>
      </c>
    </row>
    <row r="145" spans="1:7" s="18" customFormat="1" ht="45" customHeight="1" x14ac:dyDescent="0.25">
      <c r="A145" s="73" t="s">
        <v>53</v>
      </c>
      <c r="B145" s="73"/>
      <c r="C145" s="73"/>
      <c r="D145" s="73"/>
      <c r="E145" s="73"/>
      <c r="F145" s="73"/>
      <c r="G145" s="17" t="s">
        <v>47</v>
      </c>
    </row>
    <row r="146" spans="1:7" s="18" customFormat="1" ht="57.75" customHeight="1" x14ac:dyDescent="0.25">
      <c r="A146" s="73" t="s">
        <v>54</v>
      </c>
      <c r="B146" s="73"/>
      <c r="C146" s="73"/>
      <c r="D146" s="73"/>
      <c r="E146" s="73"/>
      <c r="F146" s="73"/>
      <c r="G146" s="17" t="s">
        <v>47</v>
      </c>
    </row>
    <row r="147" spans="1:7" s="18" customFormat="1" ht="33.75" customHeight="1" x14ac:dyDescent="0.25">
      <c r="A147" s="73" t="s">
        <v>55</v>
      </c>
      <c r="B147" s="73"/>
      <c r="C147" s="73"/>
      <c r="D147" s="73"/>
      <c r="E147" s="73"/>
      <c r="F147" s="73"/>
      <c r="G147" s="17" t="s">
        <v>52</v>
      </c>
    </row>
    <row r="148" spans="1:7" s="18" customFormat="1" ht="33.75" customHeight="1" x14ac:dyDescent="0.25">
      <c r="A148" s="73" t="s">
        <v>56</v>
      </c>
      <c r="B148" s="73"/>
      <c r="C148" s="73"/>
      <c r="D148" s="73"/>
      <c r="E148" s="73"/>
      <c r="F148" s="73"/>
      <c r="G148" s="17" t="s">
        <v>47</v>
      </c>
    </row>
    <row r="149" spans="1:7" s="18" customFormat="1" ht="33.75" customHeight="1" x14ac:dyDescent="0.25">
      <c r="A149" s="73" t="s">
        <v>57</v>
      </c>
      <c r="B149" s="73"/>
      <c r="C149" s="73"/>
      <c r="D149" s="73"/>
      <c r="E149" s="73"/>
      <c r="F149" s="73"/>
      <c r="G149" s="17" t="s">
        <v>47</v>
      </c>
    </row>
    <row r="150" spans="1:7" s="18" customFormat="1" ht="45" customHeight="1" x14ac:dyDescent="0.25">
      <c r="A150" s="73" t="s">
        <v>58</v>
      </c>
      <c r="B150" s="73"/>
      <c r="C150" s="73"/>
      <c r="D150" s="73"/>
      <c r="E150" s="73"/>
      <c r="F150" s="73"/>
      <c r="G150" s="17" t="s">
        <v>52</v>
      </c>
    </row>
    <row r="151" spans="1:7" s="18" customFormat="1" ht="18" customHeight="1" x14ac:dyDescent="0.25">
      <c r="A151" s="75" t="s">
        <v>59</v>
      </c>
      <c r="B151" s="76"/>
      <c r="C151" s="76"/>
      <c r="D151" s="76"/>
      <c r="E151" s="76"/>
      <c r="F151" s="77"/>
      <c r="G151" s="17" t="s">
        <v>52</v>
      </c>
    </row>
    <row r="152" spans="1:7" s="18" customFormat="1" ht="25.5" customHeight="1" x14ac:dyDescent="0.25">
      <c r="A152" s="25" t="s">
        <v>60</v>
      </c>
      <c r="B152" s="26" t="s">
        <v>61</v>
      </c>
      <c r="C152" s="25" t="s">
        <v>62</v>
      </c>
      <c r="D152" s="25" t="s">
        <v>63</v>
      </c>
      <c r="E152" s="25" t="s">
        <v>64</v>
      </c>
      <c r="F152" s="25" t="s">
        <v>65</v>
      </c>
      <c r="G152" s="17"/>
    </row>
    <row r="153" spans="1:7" s="18" customFormat="1" ht="27.75" customHeight="1" x14ac:dyDescent="0.25">
      <c r="A153" s="25"/>
      <c r="B153" s="25"/>
      <c r="C153" s="90"/>
      <c r="D153" s="90"/>
      <c r="E153" s="25"/>
      <c r="F153" s="25"/>
      <c r="G153" s="17" t="s">
        <v>52</v>
      </c>
    </row>
    <row r="154" spans="1:7" s="18" customFormat="1" ht="136.5" customHeight="1" x14ac:dyDescent="0.25">
      <c r="A154" s="116" t="s">
        <v>138</v>
      </c>
      <c r="B154" s="117"/>
      <c r="C154" s="117"/>
      <c r="D154" s="117"/>
      <c r="E154" s="117"/>
      <c r="F154" s="118"/>
      <c r="G154" s="17" t="s">
        <v>52</v>
      </c>
    </row>
    <row r="155" spans="1:7" s="18" customFormat="1" ht="43.5" customHeight="1" x14ac:dyDescent="0.25">
      <c r="A155" s="73" t="s">
        <v>66</v>
      </c>
      <c r="B155" s="73"/>
      <c r="C155" s="73"/>
      <c r="D155" s="73"/>
      <c r="E155" s="73"/>
      <c r="F155" s="73"/>
      <c r="G155" s="17" t="s">
        <v>52</v>
      </c>
    </row>
    <row r="156" spans="1:7" s="18" customFormat="1" ht="33.75" customHeight="1" x14ac:dyDescent="0.25">
      <c r="A156" s="73" t="s">
        <v>67</v>
      </c>
      <c r="B156" s="73"/>
      <c r="C156" s="73"/>
      <c r="D156" s="73"/>
      <c r="E156" s="73"/>
      <c r="F156" s="73"/>
      <c r="G156" s="17" t="s">
        <v>47</v>
      </c>
    </row>
    <row r="157" spans="1:7" s="18" customFormat="1" ht="47.25" customHeight="1" x14ac:dyDescent="0.25">
      <c r="A157" s="73" t="s">
        <v>68</v>
      </c>
      <c r="B157" s="73"/>
      <c r="C157" s="73"/>
      <c r="D157" s="73"/>
      <c r="E157" s="73"/>
      <c r="F157" s="73"/>
      <c r="G157" s="17" t="s">
        <v>52</v>
      </c>
    </row>
    <row r="158" spans="1:7" s="18" customFormat="1" ht="50.25" customHeight="1" x14ac:dyDescent="0.25">
      <c r="A158" s="73" t="s">
        <v>69</v>
      </c>
      <c r="B158" s="73"/>
      <c r="C158" s="73"/>
      <c r="D158" s="73"/>
      <c r="E158" s="73"/>
      <c r="F158" s="73"/>
      <c r="G158" s="17" t="s">
        <v>52</v>
      </c>
    </row>
    <row r="159" spans="1:7" s="18" customFormat="1" ht="53.25" customHeight="1" x14ac:dyDescent="0.25">
      <c r="A159" s="73" t="s">
        <v>70</v>
      </c>
      <c r="B159" s="73"/>
      <c r="C159" s="73"/>
      <c r="D159" s="73"/>
      <c r="E159" s="73"/>
      <c r="F159" s="73"/>
      <c r="G159" s="17" t="s">
        <v>47</v>
      </c>
    </row>
    <row r="161" spans="1:7" x14ac:dyDescent="0.25">
      <c r="A161" s="74" t="s">
        <v>71</v>
      </c>
      <c r="B161" s="74"/>
      <c r="C161" s="74"/>
      <c r="D161" s="74"/>
      <c r="E161" s="74"/>
      <c r="F161" s="74"/>
      <c r="G161" s="74"/>
    </row>
    <row r="162" spans="1:7" ht="27.75" customHeight="1" x14ac:dyDescent="0.25">
      <c r="A162" s="62" t="s">
        <v>130</v>
      </c>
      <c r="B162" s="63"/>
      <c r="C162" s="63"/>
      <c r="D162" s="63"/>
      <c r="E162" s="63"/>
      <c r="F162" s="63"/>
      <c r="G162" s="64"/>
    </row>
    <row r="163" spans="1:7" ht="24.75" customHeight="1" x14ac:dyDescent="0.25">
      <c r="A163" s="62" t="s">
        <v>300</v>
      </c>
      <c r="B163" s="63"/>
      <c r="C163" s="63"/>
      <c r="D163" s="63"/>
      <c r="E163" s="63"/>
      <c r="F163" s="63"/>
      <c r="G163" s="64"/>
    </row>
    <row r="164" spans="1:7" ht="33" customHeight="1" x14ac:dyDescent="0.25">
      <c r="A164" s="62" t="s">
        <v>302</v>
      </c>
      <c r="B164" s="63"/>
      <c r="C164" s="63"/>
      <c r="D164" s="63"/>
      <c r="E164" s="63"/>
      <c r="F164" s="63"/>
      <c r="G164" s="64"/>
    </row>
    <row r="165" spans="1:7" ht="33" customHeight="1" x14ac:dyDescent="0.25">
      <c r="A165" s="62" t="s">
        <v>298</v>
      </c>
      <c r="B165" s="63"/>
      <c r="C165" s="63"/>
      <c r="D165" s="63"/>
      <c r="E165" s="63"/>
      <c r="F165" s="63"/>
      <c r="G165" s="64"/>
    </row>
    <row r="166" spans="1:7" ht="21" customHeight="1" x14ac:dyDescent="0.25">
      <c r="A166" s="62" t="s">
        <v>303</v>
      </c>
      <c r="B166" s="63"/>
      <c r="C166" s="63"/>
      <c r="D166" s="63"/>
      <c r="E166" s="63"/>
      <c r="F166" s="63"/>
      <c r="G166" s="64"/>
    </row>
    <row r="167" spans="1:7" ht="21" customHeight="1" x14ac:dyDescent="0.25">
      <c r="A167" s="62"/>
      <c r="B167" s="63"/>
      <c r="C167" s="63"/>
      <c r="D167" s="63"/>
      <c r="E167" s="63"/>
      <c r="F167" s="63"/>
      <c r="G167" s="64"/>
    </row>
    <row r="168" spans="1:7" ht="21" customHeight="1" x14ac:dyDescent="0.25">
      <c r="A168" s="122"/>
      <c r="B168" s="122"/>
      <c r="C168" s="122"/>
      <c r="D168" s="122"/>
      <c r="E168" s="122"/>
      <c r="F168" s="122"/>
      <c r="G168" s="122"/>
    </row>
    <row r="169" spans="1:7" x14ac:dyDescent="0.25">
      <c r="A169" s="74" t="s">
        <v>72</v>
      </c>
      <c r="B169" s="74"/>
      <c r="C169" s="74"/>
      <c r="D169" s="74"/>
      <c r="E169" s="74"/>
      <c r="F169" s="74"/>
      <c r="G169" s="74"/>
    </row>
    <row r="170" spans="1:7" ht="15" customHeight="1" x14ac:dyDescent="0.25">
      <c r="A170" s="73" t="s">
        <v>73</v>
      </c>
      <c r="B170" s="73"/>
      <c r="C170" s="73"/>
      <c r="D170" s="73"/>
      <c r="E170" s="73"/>
      <c r="F170" s="73"/>
      <c r="G170" s="22" t="s">
        <v>45</v>
      </c>
    </row>
    <row r="171" spans="1:7" ht="33.75" customHeight="1" x14ac:dyDescent="0.25">
      <c r="A171" s="73" t="s">
        <v>74</v>
      </c>
      <c r="B171" s="73"/>
      <c r="C171" s="73"/>
      <c r="D171" s="73"/>
      <c r="E171" s="73"/>
      <c r="F171" s="73"/>
      <c r="G171" s="17" t="s">
        <v>47</v>
      </c>
    </row>
    <row r="172" spans="1:7" ht="33.75" customHeight="1" x14ac:dyDescent="0.25">
      <c r="A172" s="73" t="s">
        <v>75</v>
      </c>
      <c r="B172" s="73"/>
      <c r="C172" s="73"/>
      <c r="D172" s="73"/>
      <c r="E172" s="73"/>
      <c r="F172" s="73"/>
      <c r="G172" s="17" t="s">
        <v>47</v>
      </c>
    </row>
    <row r="174" spans="1:7" x14ac:dyDescent="0.25">
      <c r="A174" s="74" t="s">
        <v>76</v>
      </c>
      <c r="B174" s="74"/>
      <c r="C174" s="74"/>
      <c r="D174" s="74"/>
      <c r="E174" s="74"/>
      <c r="F174" s="74"/>
      <c r="G174" s="74"/>
    </row>
    <row r="176" spans="1:7" ht="66.75" customHeight="1" x14ac:dyDescent="0.25">
      <c r="A176" s="4" t="s">
        <v>77</v>
      </c>
      <c r="B176" s="105" t="s">
        <v>136</v>
      </c>
      <c r="C176" s="106"/>
      <c r="D176" s="106"/>
      <c r="E176" s="106"/>
      <c r="F176" s="106"/>
      <c r="G176" s="107"/>
    </row>
    <row r="178" spans="1:7" ht="49.5" customHeight="1" x14ac:dyDescent="0.25">
      <c r="A178" s="4" t="s">
        <v>78</v>
      </c>
      <c r="B178" s="105" t="s">
        <v>301</v>
      </c>
      <c r="C178" s="106"/>
      <c r="D178" s="106"/>
      <c r="E178" s="106"/>
      <c r="F178" s="106"/>
      <c r="G178" s="107"/>
    </row>
    <row r="180" spans="1:7" x14ac:dyDescent="0.25">
      <c r="A180" s="74" t="s">
        <v>79</v>
      </c>
      <c r="B180" s="74"/>
      <c r="C180" s="74"/>
      <c r="D180" s="74"/>
      <c r="E180" s="74"/>
      <c r="F180" s="74"/>
      <c r="G180" s="74"/>
    </row>
    <row r="182" spans="1:7" ht="52.5" customHeight="1" x14ac:dyDescent="0.25">
      <c r="A182" s="4" t="s">
        <v>80</v>
      </c>
      <c r="B182" s="105" t="s">
        <v>139</v>
      </c>
      <c r="C182" s="106"/>
      <c r="D182" s="106"/>
      <c r="E182" s="106"/>
      <c r="F182" s="106"/>
      <c r="G182" s="107"/>
    </row>
    <row r="184" spans="1:7" ht="152.25" customHeight="1" x14ac:dyDescent="0.25">
      <c r="A184" s="4" t="s">
        <v>81</v>
      </c>
      <c r="B184" s="108" t="s">
        <v>82</v>
      </c>
      <c r="C184" s="109"/>
      <c r="D184" s="109"/>
      <c r="E184" s="109"/>
      <c r="F184" s="109"/>
      <c r="G184" s="110"/>
    </row>
    <row r="185" spans="1:7" x14ac:dyDescent="0.25">
      <c r="E185" s="19"/>
      <c r="F185" s="19"/>
      <c r="G185" s="19"/>
    </row>
    <row r="186" spans="1:7" x14ac:dyDescent="0.25">
      <c r="A186" s="78" t="s">
        <v>83</v>
      </c>
      <c r="B186" s="78"/>
      <c r="C186" s="78"/>
      <c r="D186" s="78"/>
      <c r="E186" s="78"/>
      <c r="F186" s="78"/>
      <c r="G186" s="20" t="s">
        <v>45</v>
      </c>
    </row>
    <row r="187" spans="1:7" ht="15" customHeight="1" x14ac:dyDescent="0.25">
      <c r="A187" s="119" t="s">
        <v>84</v>
      </c>
      <c r="B187" s="119"/>
      <c r="C187" s="119"/>
      <c r="D187" s="119"/>
      <c r="E187" s="119"/>
      <c r="F187" s="119"/>
      <c r="G187" s="17" t="s">
        <v>47</v>
      </c>
    </row>
    <row r="188" spans="1:7" ht="15" customHeight="1" x14ac:dyDescent="0.25">
      <c r="A188" s="119" t="s">
        <v>85</v>
      </c>
      <c r="B188" s="119"/>
      <c r="C188" s="119"/>
      <c r="D188" s="119"/>
      <c r="E188" s="119"/>
      <c r="F188" s="119"/>
      <c r="G188" s="17" t="s">
        <v>47</v>
      </c>
    </row>
    <row r="189" spans="1:7" ht="15" customHeight="1" x14ac:dyDescent="0.25">
      <c r="A189" s="119" t="s">
        <v>86</v>
      </c>
      <c r="B189" s="119"/>
      <c r="C189" s="119"/>
      <c r="D189" s="119"/>
      <c r="E189" s="119"/>
      <c r="F189" s="119"/>
      <c r="G189" s="17" t="s">
        <v>47</v>
      </c>
    </row>
    <row r="190" spans="1:7" ht="15" customHeight="1" x14ac:dyDescent="0.25">
      <c r="A190" s="119" t="s">
        <v>87</v>
      </c>
      <c r="B190" s="119"/>
      <c r="C190" s="119"/>
      <c r="D190" s="119"/>
      <c r="E190" s="119"/>
      <c r="F190" s="119"/>
      <c r="G190" s="17" t="s">
        <v>47</v>
      </c>
    </row>
    <row r="191" spans="1:7" ht="15" customHeight="1" x14ac:dyDescent="0.25">
      <c r="A191" s="119" t="s">
        <v>88</v>
      </c>
      <c r="B191" s="119"/>
      <c r="C191" s="119"/>
      <c r="D191" s="119"/>
      <c r="E191" s="119"/>
      <c r="F191" s="119"/>
      <c r="G191" s="17" t="s">
        <v>52</v>
      </c>
    </row>
    <row r="193" spans="1:7" x14ac:dyDescent="0.25">
      <c r="A193" s="74" t="s">
        <v>89</v>
      </c>
      <c r="B193" s="74"/>
      <c r="C193" s="74"/>
      <c r="D193" s="74"/>
      <c r="E193" s="74"/>
      <c r="F193" s="74"/>
      <c r="G193" s="74"/>
    </row>
    <row r="195" spans="1:7" x14ac:dyDescent="0.25">
      <c r="A195" s="120" t="s">
        <v>90</v>
      </c>
      <c r="B195" s="121"/>
      <c r="C195" s="121"/>
      <c r="D195" s="121"/>
      <c r="E195" s="121"/>
      <c r="F195" s="121"/>
      <c r="G195" s="121"/>
    </row>
    <row r="196" spans="1:7" ht="30.75" customHeight="1" x14ac:dyDescent="0.25">
      <c r="A196" s="123" t="s">
        <v>91</v>
      </c>
      <c r="B196" s="124"/>
      <c r="C196" s="124"/>
      <c r="D196" s="124"/>
      <c r="E196" s="124"/>
      <c r="F196" s="124"/>
      <c r="G196" s="124"/>
    </row>
    <row r="197" spans="1:7" ht="42.75" customHeight="1" x14ac:dyDescent="0.25">
      <c r="A197" s="123" t="s">
        <v>92</v>
      </c>
      <c r="B197" s="124"/>
      <c r="C197" s="124"/>
      <c r="D197" s="124"/>
      <c r="E197" s="124"/>
      <c r="F197" s="124"/>
      <c r="G197" s="124"/>
    </row>
    <row r="198" spans="1:7" x14ac:dyDescent="0.25">
      <c r="A198" s="123" t="s">
        <v>93</v>
      </c>
      <c r="B198" s="124"/>
      <c r="C198" s="124"/>
      <c r="D198" s="124"/>
      <c r="E198" s="124"/>
      <c r="F198" s="124"/>
      <c r="G198" s="124"/>
    </row>
    <row r="199" spans="1:7" ht="64.5" customHeight="1" x14ac:dyDescent="0.25">
      <c r="A199" s="123" t="s">
        <v>94</v>
      </c>
      <c r="B199" s="124"/>
      <c r="C199" s="124"/>
      <c r="D199" s="124"/>
      <c r="E199" s="124"/>
      <c r="F199" s="124"/>
      <c r="G199" s="124"/>
    </row>
    <row r="200" spans="1:7" ht="34.5" customHeight="1" x14ac:dyDescent="0.25">
      <c r="A200" s="123" t="s">
        <v>95</v>
      </c>
      <c r="B200" s="124"/>
      <c r="C200" s="124"/>
      <c r="D200" s="124"/>
      <c r="E200" s="124"/>
      <c r="F200" s="124"/>
      <c r="G200" s="124"/>
    </row>
    <row r="201" spans="1:7" ht="29.25" customHeight="1" x14ac:dyDescent="0.25">
      <c r="A201" s="123" t="s">
        <v>96</v>
      </c>
      <c r="B201" s="124"/>
      <c r="C201" s="124"/>
      <c r="D201" s="124"/>
      <c r="E201" s="124"/>
      <c r="F201" s="124"/>
      <c r="G201" s="124"/>
    </row>
    <row r="203" spans="1:7" x14ac:dyDescent="0.25">
      <c r="A203" s="74" t="s">
        <v>97</v>
      </c>
      <c r="B203" s="74"/>
      <c r="C203" s="74"/>
      <c r="D203" s="74"/>
      <c r="E203" s="74"/>
      <c r="F203" s="74"/>
      <c r="G203" s="74"/>
    </row>
    <row r="204" spans="1:7" x14ac:dyDescent="0.25">
      <c r="A204" s="126" t="s">
        <v>98</v>
      </c>
      <c r="B204" s="126"/>
      <c r="C204" s="126"/>
      <c r="D204" s="126"/>
      <c r="E204" s="126" t="s">
        <v>99</v>
      </c>
      <c r="F204" s="126"/>
      <c r="G204" s="126"/>
    </row>
    <row r="205" spans="1:7" x14ac:dyDescent="0.25">
      <c r="A205" s="125" t="s">
        <v>131</v>
      </c>
      <c r="B205" s="125"/>
      <c r="C205" s="125"/>
      <c r="D205" s="125"/>
      <c r="E205" s="125" t="s">
        <v>101</v>
      </c>
      <c r="F205" s="125"/>
      <c r="G205" s="125"/>
    </row>
    <row r="206" spans="1:7" x14ac:dyDescent="0.25">
      <c r="A206" s="126" t="s">
        <v>100</v>
      </c>
      <c r="B206" s="126"/>
      <c r="C206" s="126"/>
      <c r="D206" s="126"/>
      <c r="E206" s="126" t="s">
        <v>99</v>
      </c>
      <c r="F206" s="126"/>
      <c r="G206" s="126"/>
    </row>
    <row r="207" spans="1:7" x14ac:dyDescent="0.25">
      <c r="A207" s="125" t="s">
        <v>131</v>
      </c>
      <c r="B207" s="125"/>
      <c r="C207" s="125"/>
      <c r="D207" s="125"/>
      <c r="E207" s="125" t="s">
        <v>101</v>
      </c>
      <c r="F207" s="125"/>
      <c r="G207" s="125"/>
    </row>
    <row r="208" spans="1:7" x14ac:dyDescent="0.25">
      <c r="A208" s="74" t="s">
        <v>102</v>
      </c>
      <c r="B208" s="74"/>
      <c r="C208" s="74"/>
      <c r="D208" s="74"/>
      <c r="E208" s="74"/>
      <c r="F208" s="74"/>
      <c r="G208" s="74"/>
    </row>
    <row r="209" spans="1:7" x14ac:dyDescent="0.25">
      <c r="A209" s="78" t="s">
        <v>103</v>
      </c>
      <c r="B209" s="78"/>
      <c r="C209" s="78"/>
      <c r="D209" s="78"/>
      <c r="E209" s="78"/>
      <c r="F209" s="78"/>
      <c r="G209" s="22" t="s">
        <v>45</v>
      </c>
    </row>
    <row r="210" spans="1:7" ht="15" customHeight="1" x14ac:dyDescent="0.25">
      <c r="A210" s="119" t="s">
        <v>104</v>
      </c>
      <c r="B210" s="119"/>
      <c r="C210" s="119"/>
      <c r="D210" s="119"/>
      <c r="E210" s="119"/>
      <c r="F210" s="119"/>
      <c r="G210" s="17" t="s">
        <v>47</v>
      </c>
    </row>
    <row r="211" spans="1:7" x14ac:dyDescent="0.25">
      <c r="A211" s="119" t="s">
        <v>105</v>
      </c>
      <c r="B211" s="119"/>
      <c r="C211" s="119"/>
      <c r="D211" s="119"/>
      <c r="E211" s="119"/>
      <c r="F211" s="119"/>
      <c r="G211" s="17" t="s">
        <v>47</v>
      </c>
    </row>
    <row r="212" spans="1:7" ht="15" customHeight="1" x14ac:dyDescent="0.25">
      <c r="A212" s="119" t="s">
        <v>106</v>
      </c>
      <c r="B212" s="119"/>
      <c r="C212" s="119"/>
      <c r="D212" s="119"/>
      <c r="E212" s="119"/>
      <c r="F212" s="119"/>
      <c r="G212" s="17" t="s">
        <v>47</v>
      </c>
    </row>
    <row r="213" spans="1:7" ht="15" customHeight="1" x14ac:dyDescent="0.25">
      <c r="A213" s="119" t="s">
        <v>107</v>
      </c>
      <c r="B213" s="119"/>
      <c r="C213" s="119"/>
      <c r="D213" s="119"/>
      <c r="E213" s="119"/>
      <c r="F213" s="119"/>
      <c r="G213" s="17" t="s">
        <v>52</v>
      </c>
    </row>
    <row r="214" spans="1:7" ht="15" customHeight="1" x14ac:dyDescent="0.25">
      <c r="A214" s="119" t="s">
        <v>108</v>
      </c>
      <c r="B214" s="119"/>
      <c r="C214" s="119"/>
      <c r="D214" s="119"/>
      <c r="E214" s="119"/>
      <c r="F214" s="119"/>
      <c r="G214" s="17" t="s">
        <v>52</v>
      </c>
    </row>
    <row r="215" spans="1:7" ht="15" customHeight="1" x14ac:dyDescent="0.25">
      <c r="A215" s="119" t="s">
        <v>109</v>
      </c>
      <c r="B215" s="119"/>
      <c r="C215" s="119"/>
      <c r="D215" s="119"/>
      <c r="E215" s="119"/>
      <c r="F215" s="119"/>
      <c r="G215" s="17" t="s">
        <v>47</v>
      </c>
    </row>
    <row r="216" spans="1:7" x14ac:dyDescent="0.25">
      <c r="A216" s="119" t="s">
        <v>110</v>
      </c>
      <c r="B216" s="119"/>
      <c r="C216" s="119"/>
      <c r="D216" s="119"/>
      <c r="E216" s="119"/>
      <c r="F216" s="119"/>
      <c r="G216" s="17" t="s">
        <v>52</v>
      </c>
    </row>
    <row r="219" spans="1:7" x14ac:dyDescent="0.25">
      <c r="A219" s="74" t="s">
        <v>111</v>
      </c>
      <c r="B219" s="74"/>
      <c r="C219" s="74"/>
      <c r="D219" s="74"/>
      <c r="E219" s="74"/>
      <c r="F219" s="74"/>
      <c r="G219" s="74"/>
    </row>
    <row r="220" spans="1:7" x14ac:dyDescent="0.25">
      <c r="A220" s="78" t="s">
        <v>112</v>
      </c>
      <c r="B220" s="78"/>
      <c r="C220" s="78"/>
      <c r="D220" s="78"/>
      <c r="E220" s="78"/>
      <c r="F220" s="78"/>
      <c r="G220" s="22"/>
    </row>
    <row r="221" spans="1:7" x14ac:dyDescent="0.25">
      <c r="A221" s="119" t="s">
        <v>113</v>
      </c>
      <c r="B221" s="119"/>
      <c r="C221" s="119"/>
      <c r="D221" s="119"/>
      <c r="E221" s="119"/>
      <c r="F221" s="119"/>
      <c r="G221" s="17" t="s">
        <v>47</v>
      </c>
    </row>
    <row r="222" spans="1:7" ht="15" customHeight="1" x14ac:dyDescent="0.25">
      <c r="A222" s="119" t="s">
        <v>114</v>
      </c>
      <c r="B222" s="119"/>
      <c r="C222" s="119"/>
      <c r="D222" s="119"/>
      <c r="E222" s="119"/>
      <c r="F222" s="119"/>
      <c r="G222" s="17" t="s">
        <v>52</v>
      </c>
    </row>
    <row r="223" spans="1:7" x14ac:dyDescent="0.25">
      <c r="A223" s="119" t="s">
        <v>115</v>
      </c>
      <c r="B223" s="119"/>
      <c r="C223" s="119"/>
      <c r="D223" s="119"/>
      <c r="E223" s="119"/>
      <c r="F223" s="119"/>
      <c r="G223" s="17" t="s">
        <v>52</v>
      </c>
    </row>
    <row r="224" spans="1:7" x14ac:dyDescent="0.25">
      <c r="A224" s="119" t="s">
        <v>116</v>
      </c>
      <c r="B224" s="119"/>
      <c r="C224" s="119"/>
      <c r="D224" s="119"/>
      <c r="E224" s="119"/>
      <c r="F224" s="119"/>
      <c r="G224" s="17" t="s">
        <v>52</v>
      </c>
    </row>
    <row r="225" spans="1:7" ht="15" customHeight="1" x14ac:dyDescent="0.25">
      <c r="A225" s="119" t="s">
        <v>117</v>
      </c>
      <c r="B225" s="119"/>
      <c r="C225" s="119"/>
      <c r="D225" s="119"/>
      <c r="E225" s="119"/>
      <c r="F225" s="119"/>
      <c r="G225" s="17" t="s">
        <v>52</v>
      </c>
    </row>
    <row r="226" spans="1:7" x14ac:dyDescent="0.25">
      <c r="A226" s="119" t="s">
        <v>118</v>
      </c>
      <c r="B226" s="119"/>
      <c r="C226" s="119"/>
      <c r="D226" s="119"/>
      <c r="E226" s="119"/>
      <c r="F226" s="119"/>
      <c r="G226" s="17" t="s">
        <v>52</v>
      </c>
    </row>
    <row r="227" spans="1:7" ht="15" customHeight="1" x14ac:dyDescent="0.25">
      <c r="A227" s="119" t="s">
        <v>119</v>
      </c>
      <c r="B227" s="119"/>
      <c r="C227" s="119"/>
      <c r="D227" s="119"/>
      <c r="E227" s="119"/>
      <c r="F227" s="119"/>
      <c r="G227" s="17" t="s">
        <v>52</v>
      </c>
    </row>
    <row r="228" spans="1:7" ht="15" customHeight="1" x14ac:dyDescent="0.25">
      <c r="A228" s="119" t="s">
        <v>120</v>
      </c>
      <c r="B228" s="119"/>
      <c r="C228" s="119"/>
      <c r="D228" s="119"/>
      <c r="E228" s="119"/>
      <c r="F228" s="119"/>
      <c r="G228" s="17" t="s">
        <v>52</v>
      </c>
    </row>
    <row r="229" spans="1:7" ht="15" customHeight="1" x14ac:dyDescent="0.25">
      <c r="A229" s="119" t="s">
        <v>121</v>
      </c>
      <c r="B229" s="119"/>
      <c r="C229" s="119"/>
      <c r="D229" s="119"/>
      <c r="E229" s="119"/>
      <c r="F229" s="119"/>
      <c r="G229" s="17" t="s">
        <v>52</v>
      </c>
    </row>
    <row r="230" spans="1:7" ht="15" customHeight="1" x14ac:dyDescent="0.25">
      <c r="A230" s="119" t="s">
        <v>122</v>
      </c>
      <c r="B230" s="119"/>
      <c r="C230" s="119"/>
      <c r="D230" s="119"/>
      <c r="E230" s="119"/>
      <c r="F230" s="119"/>
      <c r="G230" s="17" t="s">
        <v>52</v>
      </c>
    </row>
    <row r="231" spans="1:7" x14ac:dyDescent="0.25">
      <c r="A231" s="119" t="s">
        <v>123</v>
      </c>
      <c r="B231" s="119"/>
      <c r="C231" s="119"/>
      <c r="D231" s="119"/>
      <c r="E231" s="119"/>
      <c r="F231" s="119"/>
      <c r="G231" s="17" t="s">
        <v>52</v>
      </c>
    </row>
    <row r="233" spans="1:7" ht="42" customHeight="1" x14ac:dyDescent="0.25">
      <c r="A233" s="140" t="s">
        <v>124</v>
      </c>
      <c r="B233" s="141"/>
      <c r="C233" s="141"/>
      <c r="D233" s="141"/>
      <c r="E233" s="141"/>
      <c r="F233" s="141"/>
      <c r="G233" s="141"/>
    </row>
    <row r="234" spans="1:7" x14ac:dyDescent="0.25">
      <c r="A234" s="14"/>
      <c r="B234" s="14"/>
      <c r="C234" s="15"/>
      <c r="D234" s="15"/>
      <c r="E234" s="15"/>
      <c r="F234" s="15"/>
      <c r="G234" s="15"/>
    </row>
    <row r="235" spans="1:7" x14ac:dyDescent="0.25">
      <c r="A235" s="14"/>
      <c r="B235" s="14"/>
      <c r="C235" s="15"/>
      <c r="D235" s="15"/>
      <c r="E235" s="15"/>
      <c r="F235" s="15"/>
      <c r="G235" s="15"/>
    </row>
    <row r="237" spans="1:7" ht="46.5" customHeight="1" x14ac:dyDescent="0.25">
      <c r="A237" s="10" t="s">
        <v>125</v>
      </c>
      <c r="B237" s="65"/>
      <c r="C237" s="65"/>
      <c r="D237" s="27"/>
      <c r="E237" s="10" t="s">
        <v>125</v>
      </c>
      <c r="F237" s="65"/>
      <c r="G237" s="65"/>
    </row>
    <row r="238" spans="1:7" ht="18.75" customHeight="1" x14ac:dyDescent="0.25">
      <c r="A238" s="10" t="s">
        <v>126</v>
      </c>
      <c r="B238" s="137" t="s">
        <v>127</v>
      </c>
      <c r="C238" s="137"/>
      <c r="D238" s="28"/>
      <c r="E238" s="10" t="s">
        <v>126</v>
      </c>
      <c r="F238" s="137" t="s">
        <v>134</v>
      </c>
      <c r="G238" s="137"/>
    </row>
    <row r="239" spans="1:7" x14ac:dyDescent="0.25">
      <c r="A239" s="10" t="s">
        <v>128</v>
      </c>
      <c r="B239" s="138" t="s">
        <v>101</v>
      </c>
      <c r="C239" s="138"/>
      <c r="D239" s="28"/>
      <c r="E239" s="10" t="s">
        <v>128</v>
      </c>
      <c r="F239" s="137" t="s">
        <v>135</v>
      </c>
      <c r="G239" s="137"/>
    </row>
    <row r="242" spans="1:7" x14ac:dyDescent="0.25">
      <c r="A242" s="139" t="s">
        <v>129</v>
      </c>
      <c r="B242" s="139"/>
      <c r="C242" s="139"/>
      <c r="D242" s="139"/>
      <c r="E242" s="139"/>
      <c r="F242" s="139"/>
      <c r="G242" s="139"/>
    </row>
    <row r="243" spans="1:7" ht="49.5" customHeight="1" x14ac:dyDescent="0.25">
      <c r="A243" s="29" t="s">
        <v>125</v>
      </c>
      <c r="B243" s="131"/>
      <c r="C243" s="132"/>
      <c r="D243" s="132"/>
      <c r="E243" s="132"/>
      <c r="F243" s="132"/>
      <c r="G243" s="133"/>
    </row>
    <row r="244" spans="1:7" x14ac:dyDescent="0.25">
      <c r="A244" s="29" t="s">
        <v>126</v>
      </c>
      <c r="B244" s="131" t="s">
        <v>133</v>
      </c>
      <c r="C244" s="132"/>
      <c r="D244" s="132"/>
      <c r="E244" s="132"/>
      <c r="F244" s="132"/>
      <c r="G244" s="133"/>
    </row>
    <row r="245" spans="1:7" x14ac:dyDescent="0.25">
      <c r="A245" s="29" t="s">
        <v>128</v>
      </c>
      <c r="B245" s="134" t="s">
        <v>132</v>
      </c>
      <c r="C245" s="135"/>
      <c r="D245" s="135"/>
      <c r="E245" s="135"/>
      <c r="F245" s="135"/>
      <c r="G245" s="136"/>
    </row>
  </sheetData>
  <mergeCells count="326">
    <mergeCell ref="A117:C117"/>
    <mergeCell ref="A119:C119"/>
    <mergeCell ref="E120:F120"/>
    <mergeCell ref="N135:P135"/>
    <mergeCell ref="B244:G244"/>
    <mergeCell ref="B245:G245"/>
    <mergeCell ref="B238:C238"/>
    <mergeCell ref="F238:G238"/>
    <mergeCell ref="B239:C239"/>
    <mergeCell ref="F239:G239"/>
    <mergeCell ref="A242:G242"/>
    <mergeCell ref="B243:G243"/>
    <mergeCell ref="A228:F228"/>
    <mergeCell ref="A229:F229"/>
    <mergeCell ref="A230:F230"/>
    <mergeCell ref="A231:F231"/>
    <mergeCell ref="A233:G233"/>
    <mergeCell ref="B237:C237"/>
    <mergeCell ref="F237:G237"/>
    <mergeCell ref="A222:F222"/>
    <mergeCell ref="A223:F223"/>
    <mergeCell ref="A224:F224"/>
    <mergeCell ref="A225:F225"/>
    <mergeCell ref="A121:G121"/>
    <mergeCell ref="A226:F226"/>
    <mergeCell ref="A227:F227"/>
    <mergeCell ref="A214:F214"/>
    <mergeCell ref="A215:F215"/>
    <mergeCell ref="A216:F216"/>
    <mergeCell ref="A219:G219"/>
    <mergeCell ref="A220:F220"/>
    <mergeCell ref="A221:F221"/>
    <mergeCell ref="A208:G208"/>
    <mergeCell ref="A209:F209"/>
    <mergeCell ref="A210:F210"/>
    <mergeCell ref="A211:F211"/>
    <mergeCell ref="A212:F212"/>
    <mergeCell ref="A213:F213"/>
    <mergeCell ref="A205:D205"/>
    <mergeCell ref="E205:G205"/>
    <mergeCell ref="A206:D206"/>
    <mergeCell ref="E206:G206"/>
    <mergeCell ref="A207:D207"/>
    <mergeCell ref="E207:G207"/>
    <mergeCell ref="A199:G199"/>
    <mergeCell ref="A200:G200"/>
    <mergeCell ref="A201:G201"/>
    <mergeCell ref="A203:G203"/>
    <mergeCell ref="A204:D204"/>
    <mergeCell ref="E204:G204"/>
    <mergeCell ref="A196:G196"/>
    <mergeCell ref="A197:G197"/>
    <mergeCell ref="A198:G198"/>
    <mergeCell ref="B184:G184"/>
    <mergeCell ref="A186:F186"/>
    <mergeCell ref="A187:F187"/>
    <mergeCell ref="A188:F188"/>
    <mergeCell ref="A189:F189"/>
    <mergeCell ref="A190:F190"/>
    <mergeCell ref="A180:G180"/>
    <mergeCell ref="B182:G182"/>
    <mergeCell ref="A169:G169"/>
    <mergeCell ref="A170:F170"/>
    <mergeCell ref="A171:F171"/>
    <mergeCell ref="A191:F191"/>
    <mergeCell ref="A193:G193"/>
    <mergeCell ref="A195:G195"/>
    <mergeCell ref="A163:G163"/>
    <mergeCell ref="A165:G165"/>
    <mergeCell ref="A164:G164"/>
    <mergeCell ref="A166:G166"/>
    <mergeCell ref="A167:G167"/>
    <mergeCell ref="A168:G168"/>
    <mergeCell ref="A172:F172"/>
    <mergeCell ref="A174:G174"/>
    <mergeCell ref="B176:G176"/>
    <mergeCell ref="B178:G178"/>
    <mergeCell ref="C153:D153"/>
    <mergeCell ref="A154:F154"/>
    <mergeCell ref="A155:F155"/>
    <mergeCell ref="A156:F156"/>
    <mergeCell ref="A144:F144"/>
    <mergeCell ref="A145:F145"/>
    <mergeCell ref="A146:F146"/>
    <mergeCell ref="A147:F147"/>
    <mergeCell ref="A148:F148"/>
    <mergeCell ref="A149:F149"/>
    <mergeCell ref="B13:G13"/>
    <mergeCell ref="B15:G15"/>
    <mergeCell ref="B17:G17"/>
    <mergeCell ref="D25:G25"/>
    <mergeCell ref="B26:C26"/>
    <mergeCell ref="D26:G26"/>
    <mergeCell ref="A141:F141"/>
    <mergeCell ref="A142:F142"/>
    <mergeCell ref="A143:F143"/>
    <mergeCell ref="B24:C24"/>
    <mergeCell ref="D24:G24"/>
    <mergeCell ref="B108:C108"/>
    <mergeCell ref="D108:E108"/>
    <mergeCell ref="B109:C109"/>
    <mergeCell ref="D109:E109"/>
    <mergeCell ref="B110:C110"/>
    <mergeCell ref="D110:E110"/>
    <mergeCell ref="B107:C107"/>
    <mergeCell ref="D107:E107"/>
    <mergeCell ref="A128:C128"/>
    <mergeCell ref="D128:E128"/>
    <mergeCell ref="F128:G128"/>
    <mergeCell ref="A124:G124"/>
    <mergeCell ref="A116:G116"/>
    <mergeCell ref="A1:B3"/>
    <mergeCell ref="C1:C3"/>
    <mergeCell ref="D1:G2"/>
    <mergeCell ref="D3:G3"/>
    <mergeCell ref="E5:F5"/>
    <mergeCell ref="B7:G7"/>
    <mergeCell ref="A9:G9"/>
    <mergeCell ref="B10:G10"/>
    <mergeCell ref="A12:G12"/>
    <mergeCell ref="A138:G138"/>
    <mergeCell ref="A139:F139"/>
    <mergeCell ref="A140:F140"/>
    <mergeCell ref="A19:G19"/>
    <mergeCell ref="B20:G20"/>
    <mergeCell ref="A22:A26"/>
    <mergeCell ref="B22:C22"/>
    <mergeCell ref="D22:G22"/>
    <mergeCell ref="B23:C23"/>
    <mergeCell ref="D23:G23"/>
    <mergeCell ref="B25:C25"/>
    <mergeCell ref="B111:C111"/>
    <mergeCell ref="D111:E111"/>
    <mergeCell ref="A113:G113"/>
    <mergeCell ref="B114:G114"/>
    <mergeCell ref="A127:C127"/>
    <mergeCell ref="A118:C118"/>
    <mergeCell ref="B27:C27"/>
    <mergeCell ref="D27:G27"/>
    <mergeCell ref="B28:C28"/>
    <mergeCell ref="D28:E28"/>
    <mergeCell ref="A126:G126"/>
    <mergeCell ref="D127:E127"/>
    <mergeCell ref="F127:G127"/>
    <mergeCell ref="N20:Q20"/>
    <mergeCell ref="J128:K128"/>
    <mergeCell ref="J135:L135"/>
    <mergeCell ref="A162:G162"/>
    <mergeCell ref="F132:G132"/>
    <mergeCell ref="A134:F134"/>
    <mergeCell ref="A135:B135"/>
    <mergeCell ref="C135:E135"/>
    <mergeCell ref="F135:G135"/>
    <mergeCell ref="A136:B136"/>
    <mergeCell ref="C136:E136"/>
    <mergeCell ref="F136:G136"/>
    <mergeCell ref="A130:B130"/>
    <mergeCell ref="C130:E130"/>
    <mergeCell ref="F130:G130"/>
    <mergeCell ref="A131:B131"/>
    <mergeCell ref="C131:E131"/>
    <mergeCell ref="F131:G131"/>
    <mergeCell ref="A157:F157"/>
    <mergeCell ref="A158:F158"/>
    <mergeCell ref="A159:F159"/>
    <mergeCell ref="A161:G161"/>
    <mergeCell ref="A150:F150"/>
    <mergeCell ref="A151:F151"/>
    <mergeCell ref="B67:C67"/>
    <mergeCell ref="D67:E67"/>
    <mergeCell ref="B68:C68"/>
    <mergeCell ref="D68:E68"/>
    <mergeCell ref="B69:C69"/>
    <mergeCell ref="D69:E69"/>
    <mergeCell ref="B102:C102"/>
    <mergeCell ref="D102:E102"/>
    <mergeCell ref="B70:C70"/>
    <mergeCell ref="D70:E70"/>
    <mergeCell ref="B71:C71"/>
    <mergeCell ref="D71:E71"/>
    <mergeCell ref="B72:C72"/>
    <mergeCell ref="D72:E72"/>
    <mergeCell ref="B73:C73"/>
    <mergeCell ref="D73:E73"/>
    <mergeCell ref="B74:C74"/>
    <mergeCell ref="D74:E74"/>
    <mergeCell ref="B75:C75"/>
    <mergeCell ref="D75:E75"/>
    <mergeCell ref="B82:C82"/>
    <mergeCell ref="D82:E82"/>
    <mergeCell ref="B83:C83"/>
    <mergeCell ref="D83:E83"/>
    <mergeCell ref="B39:C39"/>
    <mergeCell ref="D39:E39"/>
    <mergeCell ref="B61:C61"/>
    <mergeCell ref="D61:E61"/>
    <mergeCell ref="B62:C62"/>
    <mergeCell ref="D62:E62"/>
    <mergeCell ref="B63:C63"/>
    <mergeCell ref="D63:E63"/>
    <mergeCell ref="B64:C64"/>
    <mergeCell ref="D64:E64"/>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34:C34"/>
    <mergeCell ref="D34:E34"/>
    <mergeCell ref="B35:C35"/>
    <mergeCell ref="D35:E35"/>
    <mergeCell ref="B36:C36"/>
    <mergeCell ref="D36:E36"/>
    <mergeCell ref="B37:C37"/>
    <mergeCell ref="D37:E37"/>
    <mergeCell ref="B38:C38"/>
    <mergeCell ref="D38:E38"/>
    <mergeCell ref="B29:C29"/>
    <mergeCell ref="D29:E29"/>
    <mergeCell ref="B30:C30"/>
    <mergeCell ref="D30:E30"/>
    <mergeCell ref="B31:C31"/>
    <mergeCell ref="D31:E31"/>
    <mergeCell ref="B32:C32"/>
    <mergeCell ref="D32:E32"/>
    <mergeCell ref="B33:C33"/>
    <mergeCell ref="D33:E33"/>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78:C78"/>
    <mergeCell ref="D78:E78"/>
    <mergeCell ref="B79:C79"/>
    <mergeCell ref="D79:E79"/>
    <mergeCell ref="B80:C80"/>
    <mergeCell ref="D80:E80"/>
    <mergeCell ref="B81:C81"/>
    <mergeCell ref="D81:E81"/>
    <mergeCell ref="B66:C66"/>
    <mergeCell ref="D66:E66"/>
    <mergeCell ref="B65:C65"/>
    <mergeCell ref="D65:E65"/>
    <mergeCell ref="B76:C76"/>
    <mergeCell ref="D76:E76"/>
    <mergeCell ref="B77:C77"/>
    <mergeCell ref="D77:E77"/>
    <mergeCell ref="B58:C58"/>
    <mergeCell ref="D58:E58"/>
    <mergeCell ref="B59:C59"/>
    <mergeCell ref="D59:E59"/>
    <mergeCell ref="B60:C60"/>
    <mergeCell ref="D60:E60"/>
    <mergeCell ref="B84:C84"/>
    <mergeCell ref="D84:E84"/>
    <mergeCell ref="B85:C85"/>
    <mergeCell ref="D85:E85"/>
    <mergeCell ref="B86:C86"/>
    <mergeCell ref="D86:E86"/>
    <mergeCell ref="B87:C87"/>
    <mergeCell ref="D87:E87"/>
    <mergeCell ref="B88:C88"/>
    <mergeCell ref="D88:E88"/>
    <mergeCell ref="B89:C89"/>
    <mergeCell ref="D89:E89"/>
    <mergeCell ref="B90:C90"/>
    <mergeCell ref="D90:E90"/>
    <mergeCell ref="B91:C91"/>
    <mergeCell ref="D91:E91"/>
    <mergeCell ref="B92:C92"/>
    <mergeCell ref="D92:E92"/>
    <mergeCell ref="B93:C93"/>
    <mergeCell ref="D93:E93"/>
    <mergeCell ref="B94:C94"/>
    <mergeCell ref="D94:E94"/>
    <mergeCell ref="B95:C95"/>
    <mergeCell ref="D95:E95"/>
    <mergeCell ref="B96:C96"/>
    <mergeCell ref="D96:E96"/>
    <mergeCell ref="B97:C97"/>
    <mergeCell ref="D97:E97"/>
    <mergeCell ref="B98:C98"/>
    <mergeCell ref="D98:E98"/>
    <mergeCell ref="B105:C105"/>
    <mergeCell ref="D105:E105"/>
    <mergeCell ref="B106:C106"/>
    <mergeCell ref="D106:E106"/>
    <mergeCell ref="B112:C112"/>
    <mergeCell ref="D112:E112"/>
    <mergeCell ref="B99:C99"/>
    <mergeCell ref="D99:E99"/>
    <mergeCell ref="B100:C100"/>
    <mergeCell ref="D100:E100"/>
    <mergeCell ref="B101:C101"/>
    <mergeCell ref="D101:E101"/>
    <mergeCell ref="B103:C103"/>
    <mergeCell ref="D103:E103"/>
    <mergeCell ref="B104:C104"/>
    <mergeCell ref="D104:E104"/>
  </mergeCells>
  <dataValidations count="1">
    <dataValidation type="list" allowBlank="1" showInputMessage="1" showErrorMessage="1" sqref="G210:G216 G171:G172 G221:G231 G187:G191 G140:G159" xr:uid="{00000000-0002-0000-0000-000000000000}">
      <formula1>#REF!</formula1>
    </dataValidation>
  </dataValidations>
  <hyperlinks>
    <hyperlink ref="E118" r:id="rId1" xr:uid="{0DC77F10-3DB5-4902-B97F-13B9C9176525}"/>
    <hyperlink ref="E119" r:id="rId2" xr:uid="{D72CA027-5E96-4BA9-83A3-18356A53E970}"/>
  </hyperlinks>
  <printOptions horizontalCentered="1" verticalCentered="1"/>
  <pageMargins left="0.70866141732283472" right="0.70866141732283472" top="0.74803149606299213" bottom="0.74803149606299213" header="0.31496062992125984" footer="0.31496062992125984"/>
  <pageSetup scale="62" orientation="portrait" r:id="rId3"/>
  <headerFooter>
    <oddFooter>Página &amp;P</oddFooter>
  </headerFooter>
  <rowBreaks count="6" manualBreakCount="6">
    <brk id="17" max="6" man="1"/>
    <brk id="44" max="6" man="1"/>
    <brk id="65" max="6" man="1"/>
    <brk id="125" max="6" man="1"/>
    <brk id="158" max="6" man="1"/>
    <brk id="191" max="6"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34113-C24B-41E7-8ECC-734DA5347A0E}">
  <dimension ref="A1:I88"/>
  <sheetViews>
    <sheetView workbookViewId="0">
      <selection activeCell="D71" sqref="D71:E71"/>
    </sheetView>
  </sheetViews>
  <sheetFormatPr baseColWidth="10" defaultRowHeight="15" x14ac:dyDescent="0.25"/>
  <cols>
    <col min="5" max="5" width="34.140625" customWidth="1"/>
    <col min="6" max="6" width="20" customWidth="1"/>
    <col min="8" max="8" width="16.7109375" customWidth="1"/>
  </cols>
  <sheetData>
    <row r="1" spans="1:9" x14ac:dyDescent="0.25">
      <c r="A1" s="144" t="s">
        <v>311</v>
      </c>
      <c r="B1" s="144"/>
      <c r="C1" s="144"/>
      <c r="D1" s="144"/>
      <c r="E1" s="144"/>
      <c r="F1" s="144"/>
      <c r="G1" s="144"/>
      <c r="H1" s="144"/>
      <c r="I1" s="144"/>
    </row>
    <row r="2" spans="1:9" x14ac:dyDescent="0.25">
      <c r="A2" s="68" t="s">
        <v>15</v>
      </c>
      <c r="B2" s="67" t="s">
        <v>16</v>
      </c>
      <c r="C2" s="67"/>
      <c r="D2" s="68" t="s">
        <v>17</v>
      </c>
      <c r="E2" s="68"/>
      <c r="F2" s="68" t="s">
        <v>18</v>
      </c>
      <c r="G2" s="68" t="s">
        <v>19</v>
      </c>
      <c r="H2" s="143" t="s">
        <v>310</v>
      </c>
      <c r="I2" s="143"/>
    </row>
    <row r="3" spans="1:9" ht="54.75" customHeight="1" x14ac:dyDescent="0.25">
      <c r="A3" s="68"/>
      <c r="B3" s="67"/>
      <c r="C3" s="67"/>
      <c r="D3" s="68"/>
      <c r="E3" s="68"/>
      <c r="F3" s="68"/>
      <c r="G3" s="68"/>
      <c r="H3" s="51" t="s">
        <v>308</v>
      </c>
      <c r="I3" s="51" t="s">
        <v>309</v>
      </c>
    </row>
    <row r="4" spans="1:9" ht="45" customHeight="1" x14ac:dyDescent="0.25">
      <c r="A4" s="11">
        <v>1</v>
      </c>
      <c r="B4" s="55">
        <v>7755007015990</v>
      </c>
      <c r="C4" s="55"/>
      <c r="D4" s="54" t="s">
        <v>141</v>
      </c>
      <c r="E4" s="54"/>
      <c r="F4" s="35" t="s">
        <v>223</v>
      </c>
      <c r="G4" s="38">
        <v>1</v>
      </c>
      <c r="H4" s="50">
        <f>+G4</f>
        <v>1</v>
      </c>
      <c r="I4" s="50"/>
    </row>
    <row r="5" spans="1:9" ht="45" customHeight="1" x14ac:dyDescent="0.25">
      <c r="A5" s="11">
        <v>2</v>
      </c>
      <c r="B5" s="52">
        <v>1151812000024</v>
      </c>
      <c r="C5" s="52"/>
      <c r="D5" s="54" t="s">
        <v>142</v>
      </c>
      <c r="E5" s="54"/>
      <c r="F5" s="35" t="s">
        <v>224</v>
      </c>
      <c r="G5" s="45">
        <v>2</v>
      </c>
      <c r="H5" s="50">
        <f t="shared" ref="H5:H7" si="0">+G5</f>
        <v>2</v>
      </c>
      <c r="I5" s="50"/>
    </row>
    <row r="6" spans="1:9" ht="45" customHeight="1" x14ac:dyDescent="0.25">
      <c r="A6" s="11">
        <v>3</v>
      </c>
      <c r="B6" s="55">
        <v>7755007015988</v>
      </c>
      <c r="C6" s="55"/>
      <c r="D6" s="54" t="s">
        <v>143</v>
      </c>
      <c r="E6" s="54"/>
      <c r="F6" s="35" t="s">
        <v>225</v>
      </c>
      <c r="G6" s="45">
        <v>1</v>
      </c>
      <c r="H6" s="50">
        <f t="shared" si="0"/>
        <v>1</v>
      </c>
      <c r="I6" s="50"/>
    </row>
    <row r="7" spans="1:9" ht="45" customHeight="1" x14ac:dyDescent="0.25">
      <c r="A7" s="11">
        <v>4</v>
      </c>
      <c r="B7" s="52">
        <v>7755007016003</v>
      </c>
      <c r="C7" s="52"/>
      <c r="D7" s="54" t="s">
        <v>144</v>
      </c>
      <c r="E7" s="54"/>
      <c r="F7" s="35" t="s">
        <v>226</v>
      </c>
      <c r="G7" s="45">
        <v>2</v>
      </c>
      <c r="H7" s="50">
        <f t="shared" si="0"/>
        <v>2</v>
      </c>
      <c r="I7" s="50"/>
    </row>
    <row r="8" spans="1:9" ht="45" customHeight="1" x14ac:dyDescent="0.25">
      <c r="A8" s="11">
        <v>5</v>
      </c>
      <c r="B8" s="52">
        <v>1151811006597</v>
      </c>
      <c r="C8" s="52"/>
      <c r="D8" s="54" t="s">
        <v>284</v>
      </c>
      <c r="E8" s="54"/>
      <c r="F8" s="36" t="s">
        <v>227</v>
      </c>
      <c r="G8" s="46">
        <v>3</v>
      </c>
      <c r="H8" s="50">
        <v>2</v>
      </c>
      <c r="I8" s="50">
        <v>1</v>
      </c>
    </row>
    <row r="9" spans="1:9" ht="45" customHeight="1" x14ac:dyDescent="0.25">
      <c r="A9" s="11">
        <v>6</v>
      </c>
      <c r="B9" s="52">
        <v>77502010000026</v>
      </c>
      <c r="C9" s="52"/>
      <c r="D9" s="54" t="s">
        <v>145</v>
      </c>
      <c r="E9" s="54"/>
      <c r="F9" s="35" t="s">
        <v>228</v>
      </c>
      <c r="G9" s="46">
        <v>2</v>
      </c>
      <c r="H9" s="50">
        <v>2</v>
      </c>
      <c r="I9" s="50"/>
    </row>
    <row r="10" spans="1:9" ht="45" customHeight="1" x14ac:dyDescent="0.25">
      <c r="A10" s="11">
        <v>7</v>
      </c>
      <c r="B10" s="52">
        <v>11115006595</v>
      </c>
      <c r="C10" s="52"/>
      <c r="D10" s="54" t="s">
        <v>146</v>
      </c>
      <c r="E10" s="54"/>
      <c r="F10" s="35" t="s">
        <v>229</v>
      </c>
      <c r="G10" s="46">
        <v>5</v>
      </c>
      <c r="H10" s="50">
        <v>3</v>
      </c>
      <c r="I10" s="50">
        <v>2</v>
      </c>
    </row>
    <row r="11" spans="1:9" ht="45" customHeight="1" x14ac:dyDescent="0.25">
      <c r="A11" s="11">
        <v>8</v>
      </c>
      <c r="B11" s="52">
        <v>1151811015131</v>
      </c>
      <c r="C11" s="52"/>
      <c r="D11" s="54" t="s">
        <v>147</v>
      </c>
      <c r="E11" s="54"/>
      <c r="F11" s="35" t="s">
        <v>230</v>
      </c>
      <c r="G11" s="46">
        <v>1</v>
      </c>
      <c r="H11" s="50">
        <v>1</v>
      </c>
      <c r="I11" s="50"/>
    </row>
    <row r="12" spans="1:9" ht="45" customHeight="1" x14ac:dyDescent="0.25">
      <c r="A12" s="11">
        <v>9</v>
      </c>
      <c r="B12" s="52">
        <v>1166002000047</v>
      </c>
      <c r="C12" s="52"/>
      <c r="D12" s="54" t="s">
        <v>148</v>
      </c>
      <c r="E12" s="54"/>
      <c r="F12" s="35" t="s">
        <v>231</v>
      </c>
      <c r="G12" s="46">
        <v>4</v>
      </c>
      <c r="H12" s="50">
        <v>2</v>
      </c>
      <c r="I12" s="50">
        <v>2</v>
      </c>
    </row>
    <row r="13" spans="1:9" ht="45" customHeight="1" x14ac:dyDescent="0.25">
      <c r="A13" s="11">
        <v>10</v>
      </c>
      <c r="B13" s="52">
        <v>1151811000048</v>
      </c>
      <c r="C13" s="52"/>
      <c r="D13" s="54" t="s">
        <v>149</v>
      </c>
      <c r="E13" s="54"/>
      <c r="F13" s="35" t="s">
        <v>232</v>
      </c>
      <c r="G13" s="46">
        <v>10</v>
      </c>
      <c r="H13" s="50"/>
      <c r="I13" s="50">
        <v>10</v>
      </c>
    </row>
    <row r="14" spans="1:9" ht="45" customHeight="1" x14ac:dyDescent="0.25">
      <c r="A14" s="11">
        <v>11</v>
      </c>
      <c r="B14" s="52" t="s">
        <v>307</v>
      </c>
      <c r="C14" s="52"/>
      <c r="D14" s="54" t="s">
        <v>150</v>
      </c>
      <c r="E14" s="54"/>
      <c r="F14" s="35" t="s">
        <v>226</v>
      </c>
      <c r="G14" s="45">
        <v>1</v>
      </c>
      <c r="H14" s="50">
        <v>1</v>
      </c>
      <c r="I14" s="50"/>
    </row>
    <row r="15" spans="1:9" ht="45" customHeight="1" x14ac:dyDescent="0.25">
      <c r="A15" s="11">
        <v>12</v>
      </c>
      <c r="B15" s="52" t="s">
        <v>307</v>
      </c>
      <c r="C15" s="52"/>
      <c r="D15" s="54" t="s">
        <v>151</v>
      </c>
      <c r="E15" s="54"/>
      <c r="F15" s="35" t="s">
        <v>233</v>
      </c>
      <c r="G15" s="46">
        <v>1</v>
      </c>
      <c r="H15" s="50">
        <v>1</v>
      </c>
      <c r="I15" s="50"/>
    </row>
    <row r="16" spans="1:9" ht="45" customHeight="1" x14ac:dyDescent="0.25">
      <c r="A16" s="11">
        <v>13</v>
      </c>
      <c r="B16" s="52">
        <v>5511190015451</v>
      </c>
      <c r="C16" s="52"/>
      <c r="D16" s="54" t="s">
        <v>152</v>
      </c>
      <c r="E16" s="54"/>
      <c r="F16" s="35" t="s">
        <v>234</v>
      </c>
      <c r="G16" s="46">
        <v>6</v>
      </c>
      <c r="H16" s="50">
        <v>3</v>
      </c>
      <c r="I16" s="50">
        <v>3</v>
      </c>
    </row>
    <row r="17" spans="1:9" ht="45" customHeight="1" x14ac:dyDescent="0.25">
      <c r="A17" s="11">
        <v>14</v>
      </c>
      <c r="B17" s="52">
        <v>5511114015560</v>
      </c>
      <c r="C17" s="52"/>
      <c r="D17" s="54" t="s">
        <v>153</v>
      </c>
      <c r="E17" s="54"/>
      <c r="F17" s="35" t="s">
        <v>235</v>
      </c>
      <c r="G17" s="46">
        <v>8</v>
      </c>
      <c r="H17" s="50">
        <v>4</v>
      </c>
      <c r="I17" s="50">
        <v>4</v>
      </c>
    </row>
    <row r="18" spans="1:9" ht="45" customHeight="1" x14ac:dyDescent="0.25">
      <c r="A18" s="11">
        <v>15</v>
      </c>
      <c r="B18" s="52">
        <v>5511114015694</v>
      </c>
      <c r="C18" s="52"/>
      <c r="D18" s="54" t="s">
        <v>154</v>
      </c>
      <c r="E18" s="54"/>
      <c r="F18" s="35" t="s">
        <v>236</v>
      </c>
      <c r="G18" s="46">
        <v>10</v>
      </c>
      <c r="H18" s="50">
        <v>5</v>
      </c>
      <c r="I18" s="50">
        <v>5</v>
      </c>
    </row>
    <row r="19" spans="1:9" ht="45" customHeight="1" x14ac:dyDescent="0.25">
      <c r="A19" s="11">
        <v>16</v>
      </c>
      <c r="B19" s="52">
        <v>77550017016008</v>
      </c>
      <c r="C19" s="52"/>
      <c r="D19" s="54" t="s">
        <v>155</v>
      </c>
      <c r="E19" s="54"/>
      <c r="F19" s="35" t="s">
        <v>297</v>
      </c>
      <c r="G19" s="46">
        <v>10</v>
      </c>
      <c r="H19" s="50">
        <v>5</v>
      </c>
      <c r="I19" s="50">
        <v>5</v>
      </c>
    </row>
    <row r="20" spans="1:9" ht="45" customHeight="1" x14ac:dyDescent="0.25">
      <c r="A20" s="11">
        <v>17</v>
      </c>
      <c r="B20" s="52"/>
      <c r="C20" s="52"/>
      <c r="D20" s="54" t="s">
        <v>156</v>
      </c>
      <c r="E20" s="54"/>
      <c r="F20" s="35" t="s">
        <v>236</v>
      </c>
      <c r="G20" s="46">
        <v>10</v>
      </c>
      <c r="H20" s="50">
        <v>5</v>
      </c>
      <c r="I20" s="50">
        <v>5</v>
      </c>
    </row>
    <row r="21" spans="1:9" ht="45" customHeight="1" x14ac:dyDescent="0.25">
      <c r="A21" s="11">
        <v>18</v>
      </c>
      <c r="B21" s="52">
        <v>5511114015695</v>
      </c>
      <c r="C21" s="52"/>
      <c r="D21" s="54" t="s">
        <v>157</v>
      </c>
      <c r="E21" s="54"/>
      <c r="F21" s="35" t="s">
        <v>236</v>
      </c>
      <c r="G21" s="46">
        <v>30</v>
      </c>
      <c r="H21" s="50">
        <v>15</v>
      </c>
      <c r="I21" s="50">
        <v>15</v>
      </c>
    </row>
    <row r="22" spans="1:9" ht="45" customHeight="1" x14ac:dyDescent="0.25">
      <c r="A22" s="11">
        <v>19</v>
      </c>
      <c r="B22" s="52" t="s">
        <v>307</v>
      </c>
      <c r="C22" s="52"/>
      <c r="D22" s="54" t="s">
        <v>158</v>
      </c>
      <c r="E22" s="54"/>
      <c r="F22" s="35" t="s">
        <v>237</v>
      </c>
      <c r="G22" s="45">
        <v>1</v>
      </c>
      <c r="H22" s="50">
        <v>1</v>
      </c>
      <c r="I22" s="50"/>
    </row>
    <row r="23" spans="1:9" ht="45" customHeight="1" x14ac:dyDescent="0.25">
      <c r="A23" s="11">
        <v>20</v>
      </c>
      <c r="B23" s="52" t="s">
        <v>307</v>
      </c>
      <c r="C23" s="52"/>
      <c r="D23" s="54" t="s">
        <v>159</v>
      </c>
      <c r="E23" s="54"/>
      <c r="F23" s="35" t="s">
        <v>238</v>
      </c>
      <c r="G23" s="46">
        <v>1</v>
      </c>
      <c r="H23" s="50">
        <v>1</v>
      </c>
      <c r="I23" s="50"/>
    </row>
    <row r="24" spans="1:9" ht="45" customHeight="1" x14ac:dyDescent="0.25">
      <c r="A24" s="11">
        <v>21</v>
      </c>
      <c r="B24" s="52">
        <v>7755007015992</v>
      </c>
      <c r="C24" s="52"/>
      <c r="D24" s="54" t="s">
        <v>160</v>
      </c>
      <c r="E24" s="54"/>
      <c r="F24" s="36" t="s">
        <v>239</v>
      </c>
      <c r="G24" s="46">
        <v>2</v>
      </c>
      <c r="H24" s="50">
        <v>2</v>
      </c>
      <c r="I24" s="50"/>
    </row>
    <row r="25" spans="1:9" ht="45" customHeight="1" x14ac:dyDescent="0.25">
      <c r="A25" s="11">
        <v>22</v>
      </c>
      <c r="B25" s="52">
        <v>1151811007269</v>
      </c>
      <c r="C25" s="52"/>
      <c r="D25" s="54" t="s">
        <v>161</v>
      </c>
      <c r="E25" s="54"/>
      <c r="F25" s="35" t="s">
        <v>240</v>
      </c>
      <c r="G25" s="46">
        <v>6</v>
      </c>
      <c r="H25" s="50">
        <v>6</v>
      </c>
      <c r="I25" s="50"/>
    </row>
    <row r="26" spans="1:9" ht="45" customHeight="1" x14ac:dyDescent="0.25">
      <c r="A26" s="11">
        <v>23</v>
      </c>
      <c r="B26" s="52">
        <v>1151811000191</v>
      </c>
      <c r="C26" s="52"/>
      <c r="D26" s="54" t="s">
        <v>162</v>
      </c>
      <c r="E26" s="54"/>
      <c r="F26" s="35" t="s">
        <v>241</v>
      </c>
      <c r="G26" s="46">
        <v>1</v>
      </c>
      <c r="H26" s="50">
        <v>1</v>
      </c>
      <c r="I26" s="50"/>
    </row>
    <row r="27" spans="1:9" ht="45" customHeight="1" x14ac:dyDescent="0.25">
      <c r="A27" s="11">
        <v>24</v>
      </c>
      <c r="B27" s="52">
        <v>5511114015537</v>
      </c>
      <c r="C27" s="52"/>
      <c r="D27" s="54" t="s">
        <v>163</v>
      </c>
      <c r="E27" s="54"/>
      <c r="F27" s="35" t="s">
        <v>242</v>
      </c>
      <c r="G27" s="46">
        <v>1</v>
      </c>
      <c r="H27" s="50">
        <v>1</v>
      </c>
      <c r="I27" s="50"/>
    </row>
    <row r="28" spans="1:9" ht="45" customHeight="1" x14ac:dyDescent="0.25">
      <c r="A28" s="11">
        <v>25</v>
      </c>
      <c r="B28" s="52">
        <v>5511114015538</v>
      </c>
      <c r="C28" s="52"/>
      <c r="D28" s="54" t="s">
        <v>164</v>
      </c>
      <c r="E28" s="54"/>
      <c r="F28" s="35" t="s">
        <v>242</v>
      </c>
      <c r="G28" s="46">
        <v>1</v>
      </c>
      <c r="H28" s="50">
        <v>1</v>
      </c>
      <c r="I28" s="50"/>
    </row>
    <row r="29" spans="1:9" ht="45" customHeight="1" x14ac:dyDescent="0.25">
      <c r="A29" s="11">
        <v>26</v>
      </c>
      <c r="B29" s="52">
        <v>5511114015539</v>
      </c>
      <c r="C29" s="52"/>
      <c r="D29" s="54" t="s">
        <v>165</v>
      </c>
      <c r="E29" s="54"/>
      <c r="F29" s="35" t="s">
        <v>242</v>
      </c>
      <c r="G29" s="46">
        <v>1</v>
      </c>
      <c r="H29" s="50">
        <v>1</v>
      </c>
      <c r="I29" s="50"/>
    </row>
    <row r="30" spans="1:9" ht="45" customHeight="1" x14ac:dyDescent="0.25">
      <c r="A30" s="11">
        <v>27</v>
      </c>
      <c r="B30" s="52">
        <v>77502010000073</v>
      </c>
      <c r="C30" s="52"/>
      <c r="D30" s="54" t="s">
        <v>166</v>
      </c>
      <c r="E30" s="54"/>
      <c r="F30" s="35" t="s">
        <v>243</v>
      </c>
      <c r="G30" s="46">
        <v>1</v>
      </c>
      <c r="H30" s="50">
        <v>1</v>
      </c>
      <c r="I30" s="50"/>
    </row>
    <row r="31" spans="1:9" ht="45" customHeight="1" x14ac:dyDescent="0.25">
      <c r="A31" s="11">
        <v>28</v>
      </c>
      <c r="B31" s="52">
        <v>1151811007268</v>
      </c>
      <c r="C31" s="52"/>
      <c r="D31" s="54" t="s">
        <v>221</v>
      </c>
      <c r="E31" s="54"/>
      <c r="F31" s="35" t="s">
        <v>244</v>
      </c>
      <c r="G31" s="46">
        <v>3</v>
      </c>
      <c r="H31" s="50">
        <v>3</v>
      </c>
      <c r="I31" s="50"/>
    </row>
    <row r="32" spans="1:9" ht="45" customHeight="1" x14ac:dyDescent="0.25">
      <c r="A32" s="11">
        <v>29</v>
      </c>
      <c r="B32" s="52">
        <v>1151811015141</v>
      </c>
      <c r="C32" s="52"/>
      <c r="D32" s="54" t="s">
        <v>222</v>
      </c>
      <c r="E32" s="54"/>
      <c r="F32" s="35" t="s">
        <v>245</v>
      </c>
      <c r="G32" s="45">
        <v>1</v>
      </c>
      <c r="H32" s="50">
        <v>1</v>
      </c>
      <c r="I32" s="50"/>
    </row>
    <row r="33" spans="1:9" ht="45" customHeight="1" x14ac:dyDescent="0.25">
      <c r="A33" s="11">
        <v>30</v>
      </c>
      <c r="B33" s="52">
        <v>5511114015707</v>
      </c>
      <c r="C33" s="52"/>
      <c r="D33" s="54" t="s">
        <v>167</v>
      </c>
      <c r="E33" s="54"/>
      <c r="F33" s="35" t="s">
        <v>246</v>
      </c>
      <c r="G33" s="46">
        <v>1</v>
      </c>
      <c r="H33" s="50">
        <v>1</v>
      </c>
      <c r="I33" s="50"/>
    </row>
    <row r="34" spans="1:9" ht="45" customHeight="1" x14ac:dyDescent="0.25">
      <c r="A34" s="11">
        <v>31</v>
      </c>
      <c r="B34" s="52">
        <v>1151811000074</v>
      </c>
      <c r="C34" s="52"/>
      <c r="D34" s="54" t="s">
        <v>168</v>
      </c>
      <c r="E34" s="54"/>
      <c r="F34" s="35" t="s">
        <v>245</v>
      </c>
      <c r="G34" s="46">
        <v>1</v>
      </c>
      <c r="H34" s="50">
        <v>1</v>
      </c>
      <c r="I34" s="50"/>
    </row>
    <row r="35" spans="1:9" ht="80.25" customHeight="1" x14ac:dyDescent="0.25">
      <c r="A35" s="11">
        <v>32</v>
      </c>
      <c r="B35" s="52" t="s">
        <v>307</v>
      </c>
      <c r="C35" s="52"/>
      <c r="D35" s="54" t="s">
        <v>169</v>
      </c>
      <c r="E35" s="54"/>
      <c r="F35" s="35" t="s">
        <v>247</v>
      </c>
      <c r="G35" s="46">
        <v>2</v>
      </c>
      <c r="H35" s="50">
        <v>2</v>
      </c>
      <c r="I35" s="50"/>
    </row>
    <row r="36" spans="1:9" ht="45" customHeight="1" x14ac:dyDescent="0.25">
      <c r="A36" s="11">
        <v>33</v>
      </c>
      <c r="B36" s="52">
        <v>7755007016011</v>
      </c>
      <c r="C36" s="52"/>
      <c r="D36" s="54" t="s">
        <v>170</v>
      </c>
      <c r="E36" s="54"/>
      <c r="F36" s="35" t="s">
        <v>235</v>
      </c>
      <c r="G36" s="46">
        <v>8</v>
      </c>
      <c r="H36" s="50">
        <v>4</v>
      </c>
      <c r="I36" s="50">
        <v>4</v>
      </c>
    </row>
    <row r="37" spans="1:9" ht="45" customHeight="1" x14ac:dyDescent="0.25">
      <c r="A37" s="11">
        <v>34</v>
      </c>
      <c r="B37" s="52">
        <v>7755007015994</v>
      </c>
      <c r="C37" s="52"/>
      <c r="D37" s="53" t="s">
        <v>171</v>
      </c>
      <c r="E37" s="53"/>
      <c r="F37" s="35" t="s">
        <v>248</v>
      </c>
      <c r="G37" s="45">
        <v>1</v>
      </c>
      <c r="H37" s="50">
        <v>1</v>
      </c>
      <c r="I37" s="50"/>
    </row>
    <row r="38" spans="1:9" ht="45" customHeight="1" x14ac:dyDescent="0.25">
      <c r="A38" s="11">
        <v>35</v>
      </c>
      <c r="B38" s="52">
        <v>5511114015527</v>
      </c>
      <c r="C38" s="52"/>
      <c r="D38" s="53" t="s">
        <v>172</v>
      </c>
      <c r="E38" s="53"/>
      <c r="F38" s="35" t="s">
        <v>249</v>
      </c>
      <c r="G38" s="45">
        <v>1</v>
      </c>
      <c r="H38" s="50">
        <v>1</v>
      </c>
      <c r="I38" s="50"/>
    </row>
    <row r="39" spans="1:9" ht="45" customHeight="1" x14ac:dyDescent="0.25">
      <c r="A39" s="11">
        <v>36</v>
      </c>
      <c r="B39" s="52">
        <v>1151811015138</v>
      </c>
      <c r="C39" s="52"/>
      <c r="D39" s="53" t="s">
        <v>173</v>
      </c>
      <c r="E39" s="53"/>
      <c r="F39" s="35" t="s">
        <v>249</v>
      </c>
      <c r="G39" s="46">
        <v>1</v>
      </c>
      <c r="H39" s="50">
        <v>1</v>
      </c>
      <c r="I39" s="50"/>
    </row>
    <row r="40" spans="1:9" ht="45" customHeight="1" x14ac:dyDescent="0.25">
      <c r="A40" s="11">
        <v>37</v>
      </c>
      <c r="B40" s="52">
        <v>7750201000156</v>
      </c>
      <c r="C40" s="52"/>
      <c r="D40" s="53" t="s">
        <v>174</v>
      </c>
      <c r="E40" s="53"/>
      <c r="F40" s="35" t="s">
        <v>250</v>
      </c>
      <c r="G40" s="46">
        <v>22</v>
      </c>
      <c r="H40" s="50">
        <v>22</v>
      </c>
      <c r="I40" s="50"/>
    </row>
    <row r="41" spans="1:9" ht="45" customHeight="1" x14ac:dyDescent="0.25">
      <c r="A41" s="11">
        <v>38</v>
      </c>
      <c r="B41" s="52">
        <v>5511114015514</v>
      </c>
      <c r="C41" s="52"/>
      <c r="D41" s="53" t="s">
        <v>175</v>
      </c>
      <c r="E41" s="53"/>
      <c r="F41" s="36" t="s">
        <v>251</v>
      </c>
      <c r="G41" s="46">
        <v>1</v>
      </c>
      <c r="H41" s="50">
        <v>1</v>
      </c>
      <c r="I41" s="50"/>
    </row>
    <row r="42" spans="1:9" ht="45" customHeight="1" x14ac:dyDescent="0.25">
      <c r="A42" s="11">
        <v>39</v>
      </c>
      <c r="B42" s="55">
        <v>7755007015995</v>
      </c>
      <c r="C42" s="55"/>
      <c r="D42" s="53" t="s">
        <v>176</v>
      </c>
      <c r="E42" s="53"/>
      <c r="F42" s="35" t="s">
        <v>249</v>
      </c>
      <c r="G42" s="46">
        <v>1</v>
      </c>
      <c r="H42" s="50">
        <v>1</v>
      </c>
      <c r="I42" s="50"/>
    </row>
    <row r="43" spans="1:9" ht="45" customHeight="1" x14ac:dyDescent="0.25">
      <c r="A43" s="11">
        <v>40</v>
      </c>
      <c r="B43" s="52">
        <v>7755007015997</v>
      </c>
      <c r="C43" s="52"/>
      <c r="D43" s="53" t="s">
        <v>177</v>
      </c>
      <c r="E43" s="53"/>
      <c r="F43" s="36" t="s">
        <v>251</v>
      </c>
      <c r="G43" s="45">
        <v>1</v>
      </c>
      <c r="H43" s="50">
        <v>1</v>
      </c>
      <c r="I43" s="50"/>
    </row>
    <row r="44" spans="1:9" ht="45" customHeight="1" x14ac:dyDescent="0.25">
      <c r="A44" s="11">
        <v>41</v>
      </c>
      <c r="B44" s="52">
        <v>5511114015525</v>
      </c>
      <c r="C44" s="52"/>
      <c r="D44" s="53" t="s">
        <v>178</v>
      </c>
      <c r="E44" s="53"/>
      <c r="F44" s="35" t="s">
        <v>249</v>
      </c>
      <c r="G44" s="46">
        <v>1</v>
      </c>
      <c r="H44" s="50">
        <v>1</v>
      </c>
      <c r="I44" s="50"/>
    </row>
    <row r="45" spans="1:9" ht="45" customHeight="1" x14ac:dyDescent="0.25">
      <c r="A45" s="11">
        <v>42</v>
      </c>
      <c r="B45" s="52">
        <v>1151811000102</v>
      </c>
      <c r="C45" s="52"/>
      <c r="D45" s="53" t="s">
        <v>179</v>
      </c>
      <c r="E45" s="53"/>
      <c r="F45" s="35" t="s">
        <v>227</v>
      </c>
      <c r="G45" s="45">
        <v>1</v>
      </c>
      <c r="H45" s="50">
        <v>1</v>
      </c>
      <c r="I45" s="50"/>
    </row>
    <row r="46" spans="1:9" ht="45" customHeight="1" x14ac:dyDescent="0.25">
      <c r="A46" s="11">
        <v>43</v>
      </c>
      <c r="B46" s="52">
        <v>77550070158890</v>
      </c>
      <c r="C46" s="52"/>
      <c r="D46" s="53" t="s">
        <v>180</v>
      </c>
      <c r="E46" s="53"/>
      <c r="F46" s="35" t="s">
        <v>252</v>
      </c>
      <c r="G46" s="46">
        <v>6</v>
      </c>
      <c r="H46" s="50">
        <v>6</v>
      </c>
      <c r="I46" s="50"/>
    </row>
    <row r="47" spans="1:9" ht="45" customHeight="1" x14ac:dyDescent="0.25">
      <c r="A47" s="11">
        <v>44</v>
      </c>
      <c r="B47" s="52">
        <v>1151811000093</v>
      </c>
      <c r="C47" s="52"/>
      <c r="D47" s="53" t="s">
        <v>181</v>
      </c>
      <c r="E47" s="53"/>
      <c r="F47" s="35" t="s">
        <v>245</v>
      </c>
      <c r="G47" s="46">
        <v>5</v>
      </c>
      <c r="H47" s="50">
        <v>3</v>
      </c>
      <c r="I47" s="50">
        <v>2</v>
      </c>
    </row>
    <row r="48" spans="1:9" ht="45" customHeight="1" x14ac:dyDescent="0.25">
      <c r="A48" s="11">
        <v>45</v>
      </c>
      <c r="B48" s="52">
        <v>1151811011669</v>
      </c>
      <c r="C48" s="52"/>
      <c r="D48" s="53" t="s">
        <v>182</v>
      </c>
      <c r="E48" s="53"/>
      <c r="F48" s="35" t="s">
        <v>245</v>
      </c>
      <c r="G48" s="46">
        <v>2</v>
      </c>
      <c r="H48" s="50">
        <v>1</v>
      </c>
      <c r="I48" s="50"/>
    </row>
    <row r="49" spans="1:9" ht="45" customHeight="1" x14ac:dyDescent="0.25">
      <c r="A49" s="11">
        <v>46</v>
      </c>
      <c r="B49" s="52">
        <v>5511114015512</v>
      </c>
      <c r="C49" s="52"/>
      <c r="D49" s="53" t="s">
        <v>183</v>
      </c>
      <c r="E49" s="53"/>
      <c r="F49" s="35" t="s">
        <v>245</v>
      </c>
      <c r="G49" s="46">
        <v>2</v>
      </c>
      <c r="H49" s="50">
        <v>2</v>
      </c>
      <c r="I49" s="50"/>
    </row>
    <row r="50" spans="1:9" ht="45" customHeight="1" x14ac:dyDescent="0.25">
      <c r="A50" s="11">
        <v>47</v>
      </c>
      <c r="B50" s="52">
        <v>5511114016085</v>
      </c>
      <c r="C50" s="52"/>
      <c r="D50" s="53" t="s">
        <v>184</v>
      </c>
      <c r="E50" s="53"/>
      <c r="F50" s="35" t="s">
        <v>253</v>
      </c>
      <c r="G50" s="46">
        <v>8</v>
      </c>
      <c r="H50" s="50">
        <v>4</v>
      </c>
      <c r="I50" s="50">
        <v>4</v>
      </c>
    </row>
    <row r="51" spans="1:9" ht="45" customHeight="1" x14ac:dyDescent="0.25">
      <c r="A51" s="11">
        <v>48</v>
      </c>
      <c r="B51" s="52">
        <v>5511114016085</v>
      </c>
      <c r="C51" s="52"/>
      <c r="D51" s="53" t="s">
        <v>185</v>
      </c>
      <c r="E51" s="53"/>
      <c r="F51" s="35" t="s">
        <v>253</v>
      </c>
      <c r="G51" s="46">
        <v>8</v>
      </c>
      <c r="H51" s="50">
        <v>4</v>
      </c>
      <c r="I51" s="50">
        <v>4</v>
      </c>
    </row>
    <row r="52" spans="1:9" ht="45" customHeight="1" x14ac:dyDescent="0.25">
      <c r="A52" s="11">
        <v>49</v>
      </c>
      <c r="B52" s="52">
        <v>5511114016085</v>
      </c>
      <c r="C52" s="52"/>
      <c r="D52" s="53" t="s">
        <v>186</v>
      </c>
      <c r="E52" s="53"/>
      <c r="F52" s="35" t="s">
        <v>253</v>
      </c>
      <c r="G52" s="46">
        <v>10</v>
      </c>
      <c r="H52" s="50">
        <v>5</v>
      </c>
      <c r="I52" s="50">
        <v>5</v>
      </c>
    </row>
    <row r="53" spans="1:9" ht="45" customHeight="1" x14ac:dyDescent="0.25">
      <c r="A53" s="11">
        <v>50</v>
      </c>
      <c r="B53" s="52">
        <v>5511114015518</v>
      </c>
      <c r="C53" s="52"/>
      <c r="D53" s="53" t="s">
        <v>187</v>
      </c>
      <c r="E53" s="53"/>
      <c r="F53" s="35" t="s">
        <v>254</v>
      </c>
      <c r="G53" s="46">
        <v>4</v>
      </c>
      <c r="H53" s="50">
        <v>2</v>
      </c>
      <c r="I53" s="50">
        <v>2</v>
      </c>
    </row>
    <row r="54" spans="1:9" ht="45" customHeight="1" x14ac:dyDescent="0.25">
      <c r="A54" s="11">
        <v>51</v>
      </c>
      <c r="B54" s="52">
        <v>5511114015554</v>
      </c>
      <c r="C54" s="52"/>
      <c r="D54" s="53" t="s">
        <v>188</v>
      </c>
      <c r="E54" s="53"/>
      <c r="F54" s="35" t="s">
        <v>255</v>
      </c>
      <c r="G54" s="46">
        <v>2</v>
      </c>
      <c r="H54" s="50">
        <v>2</v>
      </c>
      <c r="I54" s="50"/>
    </row>
    <row r="55" spans="1:9" ht="45" customHeight="1" x14ac:dyDescent="0.25">
      <c r="A55" s="11">
        <v>52</v>
      </c>
      <c r="B55" s="52">
        <v>1151811060194</v>
      </c>
      <c r="C55" s="52"/>
      <c r="D55" s="53" t="s">
        <v>189</v>
      </c>
      <c r="E55" s="53"/>
      <c r="F55" s="35" t="s">
        <v>248</v>
      </c>
      <c r="G55" s="46">
        <v>1</v>
      </c>
      <c r="H55" s="50">
        <v>2</v>
      </c>
      <c r="I55" s="50"/>
    </row>
    <row r="56" spans="1:9" ht="45" customHeight="1" x14ac:dyDescent="0.25">
      <c r="A56" s="11">
        <v>53</v>
      </c>
      <c r="B56" s="52">
        <v>5511114003519</v>
      </c>
      <c r="C56" s="52"/>
      <c r="D56" s="53" t="s">
        <v>190</v>
      </c>
      <c r="E56" s="53"/>
      <c r="F56" s="35" t="s">
        <v>256</v>
      </c>
      <c r="G56" s="45">
        <v>30</v>
      </c>
      <c r="H56" s="50">
        <v>15</v>
      </c>
      <c r="I56" s="50">
        <v>15</v>
      </c>
    </row>
    <row r="57" spans="1:9" ht="45" customHeight="1" x14ac:dyDescent="0.25">
      <c r="A57" s="11">
        <v>54</v>
      </c>
      <c r="B57" s="52">
        <v>5511114015555</v>
      </c>
      <c r="C57" s="52"/>
      <c r="D57" s="53" t="s">
        <v>191</v>
      </c>
      <c r="E57" s="53"/>
      <c r="F57" s="35" t="s">
        <v>257</v>
      </c>
      <c r="G57" s="46">
        <v>30</v>
      </c>
      <c r="H57" s="50">
        <v>10</v>
      </c>
      <c r="I57" s="50">
        <v>20</v>
      </c>
    </row>
    <row r="58" spans="1:9" ht="45" customHeight="1" x14ac:dyDescent="0.25">
      <c r="A58" s="11">
        <v>55</v>
      </c>
      <c r="B58" s="52">
        <v>5511114015399</v>
      </c>
      <c r="C58" s="52"/>
      <c r="D58" s="53" t="s">
        <v>192</v>
      </c>
      <c r="E58" s="53"/>
      <c r="F58" s="35" t="s">
        <v>258</v>
      </c>
      <c r="G58" s="45">
        <v>1</v>
      </c>
      <c r="H58" s="50">
        <v>1</v>
      </c>
      <c r="I58" s="50"/>
    </row>
    <row r="59" spans="1:9" ht="45" customHeight="1" x14ac:dyDescent="0.25">
      <c r="A59" s="11">
        <v>56</v>
      </c>
      <c r="B59" s="52">
        <v>7755007016167</v>
      </c>
      <c r="C59" s="52"/>
      <c r="D59" s="53" t="s">
        <v>193</v>
      </c>
      <c r="E59" s="53"/>
      <c r="F59" s="35" t="s">
        <v>296</v>
      </c>
      <c r="G59" s="46">
        <v>1</v>
      </c>
      <c r="H59" s="50">
        <v>1</v>
      </c>
      <c r="I59" s="50"/>
    </row>
    <row r="60" spans="1:9" ht="45" customHeight="1" x14ac:dyDescent="0.25">
      <c r="A60" s="11">
        <v>57</v>
      </c>
      <c r="B60" s="52">
        <v>1151811000167</v>
      </c>
      <c r="C60" s="52"/>
      <c r="D60" s="53" t="s">
        <v>194</v>
      </c>
      <c r="E60" s="53"/>
      <c r="F60" s="35" t="s">
        <v>259</v>
      </c>
      <c r="G60" s="46">
        <v>31</v>
      </c>
      <c r="H60" s="50">
        <v>11</v>
      </c>
      <c r="I60" s="50">
        <v>20</v>
      </c>
    </row>
    <row r="61" spans="1:9" ht="45" customHeight="1" x14ac:dyDescent="0.25">
      <c r="A61" s="11">
        <v>58</v>
      </c>
      <c r="B61" s="52">
        <v>1151811004785</v>
      </c>
      <c r="C61" s="52"/>
      <c r="D61" s="53" t="s">
        <v>195</v>
      </c>
      <c r="E61" s="53"/>
      <c r="F61" s="37" t="s">
        <v>260</v>
      </c>
      <c r="G61" s="45">
        <v>1</v>
      </c>
      <c r="H61" s="50">
        <v>1</v>
      </c>
      <c r="I61" s="50"/>
    </row>
    <row r="62" spans="1:9" ht="52.5" customHeight="1" x14ac:dyDescent="0.25">
      <c r="A62" s="11">
        <v>59</v>
      </c>
      <c r="B62" s="52">
        <v>5511114015556</v>
      </c>
      <c r="C62" s="52"/>
      <c r="D62" s="53" t="s">
        <v>196</v>
      </c>
      <c r="E62" s="53"/>
      <c r="F62" s="37" t="s">
        <v>260</v>
      </c>
      <c r="G62" s="45">
        <v>1</v>
      </c>
      <c r="H62" s="50">
        <v>1</v>
      </c>
      <c r="I62" s="50"/>
    </row>
    <row r="63" spans="1:9" ht="81.75" customHeight="1" x14ac:dyDescent="0.25">
      <c r="A63" s="11">
        <v>60</v>
      </c>
      <c r="B63" s="52">
        <v>5511114015557</v>
      </c>
      <c r="C63" s="52"/>
      <c r="D63" s="53" t="s">
        <v>197</v>
      </c>
      <c r="E63" s="53"/>
      <c r="F63" s="35" t="s">
        <v>261</v>
      </c>
      <c r="G63" s="46">
        <v>20</v>
      </c>
      <c r="H63" s="50">
        <v>20</v>
      </c>
      <c r="I63" s="50"/>
    </row>
    <row r="64" spans="1:9" ht="45" customHeight="1" x14ac:dyDescent="0.25">
      <c r="A64" s="11">
        <v>61</v>
      </c>
      <c r="B64" s="52" t="s">
        <v>307</v>
      </c>
      <c r="C64" s="52"/>
      <c r="D64" s="53" t="s">
        <v>198</v>
      </c>
      <c r="E64" s="53"/>
      <c r="F64" s="35" t="s">
        <v>262</v>
      </c>
      <c r="G64" s="47">
        <v>1</v>
      </c>
      <c r="H64" s="50">
        <v>1</v>
      </c>
      <c r="I64" s="50"/>
    </row>
    <row r="65" spans="1:9" ht="45" customHeight="1" x14ac:dyDescent="0.25">
      <c r="A65" s="11">
        <v>62</v>
      </c>
      <c r="B65" s="52">
        <v>5511114015558</v>
      </c>
      <c r="C65" s="52"/>
      <c r="D65" s="53" t="s">
        <v>199</v>
      </c>
      <c r="E65" s="53"/>
      <c r="F65" s="35" t="s">
        <v>263</v>
      </c>
      <c r="G65" s="48">
        <v>1</v>
      </c>
      <c r="H65" s="50">
        <v>1</v>
      </c>
      <c r="I65" s="50"/>
    </row>
    <row r="66" spans="1:9" ht="45" customHeight="1" x14ac:dyDescent="0.25">
      <c r="A66" s="11">
        <v>63</v>
      </c>
      <c r="B66" s="52">
        <v>7755007015895</v>
      </c>
      <c r="C66" s="52"/>
      <c r="D66" s="53" t="s">
        <v>200</v>
      </c>
      <c r="E66" s="53"/>
      <c r="F66" s="35" t="s">
        <v>264</v>
      </c>
      <c r="G66" s="45">
        <v>1</v>
      </c>
      <c r="H66" s="50">
        <v>1</v>
      </c>
      <c r="I66" s="50"/>
    </row>
    <row r="67" spans="1:9" ht="45" customHeight="1" x14ac:dyDescent="0.25">
      <c r="A67" s="11">
        <v>64</v>
      </c>
      <c r="B67" s="52">
        <v>7750201000148</v>
      </c>
      <c r="C67" s="52"/>
      <c r="D67" s="53" t="s">
        <v>201</v>
      </c>
      <c r="E67" s="53"/>
      <c r="F67" s="35" t="s">
        <v>265</v>
      </c>
      <c r="G67" s="46">
        <v>4</v>
      </c>
      <c r="H67" s="50">
        <v>2</v>
      </c>
      <c r="I67" s="50">
        <v>2</v>
      </c>
    </row>
    <row r="68" spans="1:9" ht="45" customHeight="1" x14ac:dyDescent="0.25">
      <c r="A68" s="11">
        <v>65</v>
      </c>
      <c r="B68" s="52">
        <v>551115500</v>
      </c>
      <c r="C68" s="52"/>
      <c r="D68" s="53" t="s">
        <v>202</v>
      </c>
      <c r="E68" s="53"/>
      <c r="F68" s="35" t="s">
        <v>266</v>
      </c>
      <c r="G68" s="49">
        <v>15</v>
      </c>
      <c r="H68" s="50">
        <v>6</v>
      </c>
      <c r="I68" s="50">
        <v>9</v>
      </c>
    </row>
    <row r="69" spans="1:9" ht="45" customHeight="1" x14ac:dyDescent="0.25">
      <c r="A69" s="11">
        <v>66</v>
      </c>
      <c r="B69" s="52" t="s">
        <v>307</v>
      </c>
      <c r="C69" s="52"/>
      <c r="D69" s="53" t="s">
        <v>203</v>
      </c>
      <c r="E69" s="53"/>
      <c r="F69" s="35" t="s">
        <v>267</v>
      </c>
      <c r="G69" s="45">
        <v>1</v>
      </c>
      <c r="H69" s="50">
        <v>1</v>
      </c>
      <c r="I69" s="50"/>
    </row>
    <row r="70" spans="1:9" ht="45" customHeight="1" x14ac:dyDescent="0.25">
      <c r="A70" s="11">
        <v>67</v>
      </c>
      <c r="B70" s="52" t="s">
        <v>307</v>
      </c>
      <c r="C70" s="52"/>
      <c r="D70" s="53" t="s">
        <v>204</v>
      </c>
      <c r="E70" s="53"/>
      <c r="F70" s="35" t="s">
        <v>268</v>
      </c>
      <c r="G70" s="46">
        <v>1</v>
      </c>
      <c r="H70" s="50">
        <v>1</v>
      </c>
      <c r="I70" s="50"/>
    </row>
    <row r="71" spans="1:9" ht="45" customHeight="1" x14ac:dyDescent="0.25">
      <c r="A71" s="11">
        <v>68</v>
      </c>
      <c r="B71" s="52">
        <v>5511114015546</v>
      </c>
      <c r="C71" s="52"/>
      <c r="D71" s="53" t="s">
        <v>205</v>
      </c>
      <c r="E71" s="53"/>
      <c r="F71" s="35" t="s">
        <v>269</v>
      </c>
      <c r="G71" s="46">
        <v>1</v>
      </c>
      <c r="H71" s="50">
        <v>1</v>
      </c>
      <c r="I71" s="50"/>
    </row>
    <row r="72" spans="1:9" ht="45" customHeight="1" x14ac:dyDescent="0.25">
      <c r="A72" s="11">
        <v>69</v>
      </c>
      <c r="B72" s="52" t="s">
        <v>307</v>
      </c>
      <c r="C72" s="52"/>
      <c r="D72" s="53" t="s">
        <v>206</v>
      </c>
      <c r="E72" s="53"/>
      <c r="F72" s="35" t="s">
        <v>270</v>
      </c>
      <c r="G72" s="45">
        <v>1</v>
      </c>
      <c r="H72" s="50">
        <v>1</v>
      </c>
      <c r="I72" s="50"/>
    </row>
    <row r="73" spans="1:9" ht="45" customHeight="1" x14ac:dyDescent="0.25">
      <c r="A73" s="11">
        <v>70</v>
      </c>
      <c r="B73" s="52">
        <v>1151811006602</v>
      </c>
      <c r="C73" s="52"/>
      <c r="D73" s="54" t="s">
        <v>220</v>
      </c>
      <c r="E73" s="53"/>
      <c r="F73" s="35" t="s">
        <v>295</v>
      </c>
      <c r="G73" s="46">
        <v>34</v>
      </c>
      <c r="H73" s="50">
        <v>14</v>
      </c>
      <c r="I73" s="50">
        <v>20</v>
      </c>
    </row>
    <row r="74" spans="1:9" ht="45" customHeight="1" x14ac:dyDescent="0.25">
      <c r="A74" s="11">
        <v>71</v>
      </c>
      <c r="B74" s="52">
        <v>1151811015132</v>
      </c>
      <c r="C74" s="52"/>
      <c r="D74" s="53" t="s">
        <v>207</v>
      </c>
      <c r="E74" s="53"/>
      <c r="F74" s="35" t="s">
        <v>250</v>
      </c>
      <c r="G74" s="46">
        <v>20</v>
      </c>
      <c r="H74" s="50"/>
      <c r="I74" s="50">
        <v>20</v>
      </c>
    </row>
    <row r="75" spans="1:9" ht="45" customHeight="1" x14ac:dyDescent="0.25">
      <c r="A75" s="11">
        <v>72</v>
      </c>
      <c r="B75" s="52">
        <v>7750201000196</v>
      </c>
      <c r="C75" s="52"/>
      <c r="D75" s="53" t="s">
        <v>208</v>
      </c>
      <c r="E75" s="53"/>
      <c r="F75" s="35" t="s">
        <v>250</v>
      </c>
      <c r="G75" s="46">
        <v>20</v>
      </c>
      <c r="H75" s="50"/>
      <c r="I75" s="50">
        <v>20</v>
      </c>
    </row>
    <row r="76" spans="1:9" ht="45" customHeight="1" x14ac:dyDescent="0.25">
      <c r="A76" s="11">
        <v>73</v>
      </c>
      <c r="B76" s="52">
        <v>7750201000197</v>
      </c>
      <c r="C76" s="52"/>
      <c r="D76" s="53" t="s">
        <v>209</v>
      </c>
      <c r="E76" s="53"/>
      <c r="F76" s="35" t="s">
        <v>250</v>
      </c>
      <c r="G76" s="46">
        <v>24</v>
      </c>
      <c r="H76" s="50">
        <v>4</v>
      </c>
      <c r="I76" s="50">
        <v>20</v>
      </c>
    </row>
    <row r="77" spans="1:9" ht="45" customHeight="1" x14ac:dyDescent="0.25">
      <c r="A77" s="11">
        <v>74</v>
      </c>
      <c r="B77" s="52" t="s">
        <v>307</v>
      </c>
      <c r="C77" s="52"/>
      <c r="D77" s="53" t="s">
        <v>306</v>
      </c>
      <c r="E77" s="53"/>
      <c r="F77" s="44"/>
      <c r="G77" s="49">
        <v>1</v>
      </c>
      <c r="H77" s="50">
        <v>1</v>
      </c>
      <c r="I77" s="50"/>
    </row>
    <row r="78" spans="1:9" ht="45" customHeight="1" x14ac:dyDescent="0.25">
      <c r="A78" s="11">
        <v>75</v>
      </c>
      <c r="B78" s="52">
        <v>1151811015139</v>
      </c>
      <c r="C78" s="52"/>
      <c r="D78" s="53" t="s">
        <v>210</v>
      </c>
      <c r="E78" s="53"/>
      <c r="F78" s="35" t="s">
        <v>271</v>
      </c>
      <c r="G78" s="46">
        <v>1</v>
      </c>
      <c r="H78" s="50">
        <v>1</v>
      </c>
      <c r="I78" s="50"/>
    </row>
    <row r="79" spans="1:9" ht="45" customHeight="1" x14ac:dyDescent="0.25">
      <c r="A79" s="11">
        <v>76</v>
      </c>
      <c r="B79" s="52">
        <v>7755007015999</v>
      </c>
      <c r="C79" s="52"/>
      <c r="D79" s="53" t="s">
        <v>211</v>
      </c>
      <c r="E79" s="53"/>
      <c r="F79" s="35" t="s">
        <v>262</v>
      </c>
      <c r="G79" s="45">
        <v>1</v>
      </c>
      <c r="H79" s="50">
        <v>1</v>
      </c>
      <c r="I79" s="50"/>
    </row>
    <row r="80" spans="1:9" ht="45" customHeight="1" x14ac:dyDescent="0.25">
      <c r="A80" s="11">
        <v>77</v>
      </c>
      <c r="B80" s="52">
        <v>5511114015531</v>
      </c>
      <c r="C80" s="52"/>
      <c r="D80" s="53" t="s">
        <v>212</v>
      </c>
      <c r="E80" s="53"/>
      <c r="F80" s="35" t="s">
        <v>272</v>
      </c>
      <c r="G80" s="45">
        <v>91</v>
      </c>
      <c r="H80" s="50">
        <v>40</v>
      </c>
      <c r="I80" s="50">
        <v>51</v>
      </c>
    </row>
    <row r="81" spans="1:9" ht="45" customHeight="1" x14ac:dyDescent="0.25">
      <c r="A81" s="11">
        <v>78</v>
      </c>
      <c r="B81" s="52">
        <v>1165511006543</v>
      </c>
      <c r="C81" s="52"/>
      <c r="D81" s="53" t="s">
        <v>213</v>
      </c>
      <c r="E81" s="53"/>
      <c r="F81" s="36" t="s">
        <v>273</v>
      </c>
      <c r="G81" s="46">
        <v>30</v>
      </c>
      <c r="H81" s="50">
        <v>15</v>
      </c>
      <c r="I81" s="50">
        <v>15</v>
      </c>
    </row>
    <row r="82" spans="1:9" ht="45" customHeight="1" x14ac:dyDescent="0.25">
      <c r="A82" s="11">
        <v>79</v>
      </c>
      <c r="B82" s="52">
        <v>7755007016167</v>
      </c>
      <c r="C82" s="52"/>
      <c r="D82" s="53" t="s">
        <v>214</v>
      </c>
      <c r="E82" s="53"/>
      <c r="F82" s="35" t="s">
        <v>274</v>
      </c>
      <c r="G82" s="45">
        <v>1</v>
      </c>
      <c r="H82" s="50">
        <v>1</v>
      </c>
      <c r="I82" s="50"/>
    </row>
    <row r="83" spans="1:9" ht="45" customHeight="1" x14ac:dyDescent="0.25">
      <c r="A83" s="11">
        <v>80</v>
      </c>
      <c r="B83" s="52">
        <f>+B82</f>
        <v>7755007016167</v>
      </c>
      <c r="C83" s="52"/>
      <c r="D83" s="53" t="s">
        <v>215</v>
      </c>
      <c r="E83" s="53"/>
      <c r="F83" s="35" t="s">
        <v>275</v>
      </c>
      <c r="G83" s="45">
        <v>8</v>
      </c>
      <c r="H83" s="50">
        <v>8</v>
      </c>
      <c r="I83" s="50"/>
    </row>
    <row r="84" spans="1:9" ht="45" customHeight="1" x14ac:dyDescent="0.25">
      <c r="A84" s="11">
        <v>81</v>
      </c>
      <c r="B84" s="52">
        <v>7755007016000</v>
      </c>
      <c r="C84" s="52"/>
      <c r="D84" s="53" t="s">
        <v>216</v>
      </c>
      <c r="E84" s="53"/>
      <c r="F84" s="43" t="s">
        <v>276</v>
      </c>
      <c r="G84" s="46">
        <v>14</v>
      </c>
      <c r="H84" s="50">
        <v>14</v>
      </c>
      <c r="I84" s="50"/>
    </row>
    <row r="85" spans="1:9" ht="45" customHeight="1" x14ac:dyDescent="0.25">
      <c r="A85" s="11">
        <v>82</v>
      </c>
      <c r="B85" s="52">
        <v>7755007016001</v>
      </c>
      <c r="C85" s="52"/>
      <c r="D85" s="53" t="s">
        <v>217</v>
      </c>
      <c r="E85" s="53"/>
      <c r="F85" s="35" t="s">
        <v>277</v>
      </c>
      <c r="G85" s="46">
        <v>6</v>
      </c>
      <c r="H85" s="50">
        <v>6</v>
      </c>
      <c r="I85" s="50"/>
    </row>
    <row r="86" spans="1:9" ht="45" customHeight="1" x14ac:dyDescent="0.25">
      <c r="A86" s="11">
        <v>83</v>
      </c>
      <c r="B86" s="52">
        <v>1151811000221</v>
      </c>
      <c r="C86" s="52"/>
      <c r="D86" s="53" t="s">
        <v>218</v>
      </c>
      <c r="E86" s="53"/>
      <c r="F86" s="35" t="s">
        <v>278</v>
      </c>
      <c r="G86" s="46">
        <v>1</v>
      </c>
      <c r="H86" s="50">
        <v>1</v>
      </c>
      <c r="I86" s="50"/>
    </row>
    <row r="87" spans="1:9" ht="45" customHeight="1" x14ac:dyDescent="0.25">
      <c r="A87" s="11">
        <v>84</v>
      </c>
      <c r="B87" s="52">
        <v>551114015532</v>
      </c>
      <c r="C87" s="52"/>
      <c r="D87" s="53" t="s">
        <v>219</v>
      </c>
      <c r="E87" s="53"/>
      <c r="F87" s="35" t="s">
        <v>279</v>
      </c>
      <c r="G87" s="48">
        <v>1</v>
      </c>
      <c r="H87" s="50">
        <v>1</v>
      </c>
      <c r="I87" s="50"/>
    </row>
    <row r="88" spans="1:9" x14ac:dyDescent="0.25">
      <c r="G88" s="50">
        <f>SUM(G4:G87)</f>
        <v>610</v>
      </c>
      <c r="H88" s="50">
        <f t="shared" ref="H88:I88" si="1">SUM(H4:H87)</f>
        <v>325</v>
      </c>
      <c r="I88" s="50">
        <f t="shared" si="1"/>
        <v>285</v>
      </c>
    </row>
  </sheetData>
  <mergeCells count="175">
    <mergeCell ref="B6:C6"/>
    <mergeCell ref="D6:E6"/>
    <mergeCell ref="B7:C7"/>
    <mergeCell ref="D7:E7"/>
    <mergeCell ref="B8:C8"/>
    <mergeCell ref="D8:E8"/>
    <mergeCell ref="B4:C4"/>
    <mergeCell ref="D4:E4"/>
    <mergeCell ref="B5:C5"/>
    <mergeCell ref="D5:E5"/>
    <mergeCell ref="B12:C12"/>
    <mergeCell ref="D12:E12"/>
    <mergeCell ref="B13:C13"/>
    <mergeCell ref="D13:E13"/>
    <mergeCell ref="B14:C14"/>
    <mergeCell ref="D14:E14"/>
    <mergeCell ref="B9:C9"/>
    <mergeCell ref="D9:E9"/>
    <mergeCell ref="B10:C10"/>
    <mergeCell ref="D10:E10"/>
    <mergeCell ref="B11:C11"/>
    <mergeCell ref="D11:E11"/>
    <mergeCell ref="B18:C18"/>
    <mergeCell ref="D18:E18"/>
    <mergeCell ref="B19:C19"/>
    <mergeCell ref="D19:E19"/>
    <mergeCell ref="B20:C20"/>
    <mergeCell ref="D20:E20"/>
    <mergeCell ref="B15:C15"/>
    <mergeCell ref="D15:E15"/>
    <mergeCell ref="B16:C16"/>
    <mergeCell ref="D16:E16"/>
    <mergeCell ref="B17:C17"/>
    <mergeCell ref="D17:E17"/>
    <mergeCell ref="B24:C24"/>
    <mergeCell ref="D24:E24"/>
    <mergeCell ref="B25:C25"/>
    <mergeCell ref="D25:E25"/>
    <mergeCell ref="B26:C26"/>
    <mergeCell ref="D26:E26"/>
    <mergeCell ref="B21:C21"/>
    <mergeCell ref="D21:E21"/>
    <mergeCell ref="B22:C22"/>
    <mergeCell ref="D22:E22"/>
    <mergeCell ref="B23:C23"/>
    <mergeCell ref="D23:E23"/>
    <mergeCell ref="B30:C30"/>
    <mergeCell ref="D30:E30"/>
    <mergeCell ref="B31:C31"/>
    <mergeCell ref="D31:E31"/>
    <mergeCell ref="B32:C32"/>
    <mergeCell ref="D32:E32"/>
    <mergeCell ref="B27:C27"/>
    <mergeCell ref="D27:E27"/>
    <mergeCell ref="B28:C28"/>
    <mergeCell ref="D28:E28"/>
    <mergeCell ref="B29:C29"/>
    <mergeCell ref="D29:E29"/>
    <mergeCell ref="B36:C36"/>
    <mergeCell ref="D36:E36"/>
    <mergeCell ref="B37:C37"/>
    <mergeCell ref="D37:E37"/>
    <mergeCell ref="B38:C38"/>
    <mergeCell ref="D38:E38"/>
    <mergeCell ref="B33:C33"/>
    <mergeCell ref="D33:E33"/>
    <mergeCell ref="B34:C34"/>
    <mergeCell ref="D34:E34"/>
    <mergeCell ref="B35:C35"/>
    <mergeCell ref="D35:E35"/>
    <mergeCell ref="B42:C42"/>
    <mergeCell ref="D42:E42"/>
    <mergeCell ref="B43:C43"/>
    <mergeCell ref="D43:E43"/>
    <mergeCell ref="B44:C44"/>
    <mergeCell ref="D44:E44"/>
    <mergeCell ref="B39:C39"/>
    <mergeCell ref="D39:E39"/>
    <mergeCell ref="B40:C40"/>
    <mergeCell ref="D40:E40"/>
    <mergeCell ref="B41:C41"/>
    <mergeCell ref="D41:E41"/>
    <mergeCell ref="B48:C48"/>
    <mergeCell ref="D48:E48"/>
    <mergeCell ref="B49:C49"/>
    <mergeCell ref="D49:E49"/>
    <mergeCell ref="B50:C50"/>
    <mergeCell ref="D50:E50"/>
    <mergeCell ref="B45:C45"/>
    <mergeCell ref="D45:E45"/>
    <mergeCell ref="B46:C46"/>
    <mergeCell ref="D46:E46"/>
    <mergeCell ref="B47:C47"/>
    <mergeCell ref="D47:E47"/>
    <mergeCell ref="B54:C54"/>
    <mergeCell ref="D54:E54"/>
    <mergeCell ref="B55:C55"/>
    <mergeCell ref="D55:E55"/>
    <mergeCell ref="B56:C56"/>
    <mergeCell ref="D56:E56"/>
    <mergeCell ref="B51:C51"/>
    <mergeCell ref="D51:E51"/>
    <mergeCell ref="B52:C52"/>
    <mergeCell ref="D52:E52"/>
    <mergeCell ref="B53:C53"/>
    <mergeCell ref="D53:E53"/>
    <mergeCell ref="B60:C60"/>
    <mergeCell ref="D60:E60"/>
    <mergeCell ref="B61:C61"/>
    <mergeCell ref="D61:E61"/>
    <mergeCell ref="B62:C62"/>
    <mergeCell ref="D62:E62"/>
    <mergeCell ref="B57:C57"/>
    <mergeCell ref="D57:E57"/>
    <mergeCell ref="B58:C58"/>
    <mergeCell ref="D58:E58"/>
    <mergeCell ref="B59:C59"/>
    <mergeCell ref="D59:E59"/>
    <mergeCell ref="B66:C66"/>
    <mergeCell ref="D66:E66"/>
    <mergeCell ref="B67:C67"/>
    <mergeCell ref="D67:E67"/>
    <mergeCell ref="B68:C68"/>
    <mergeCell ref="D68:E68"/>
    <mergeCell ref="B63:C63"/>
    <mergeCell ref="D63:E63"/>
    <mergeCell ref="B64:C64"/>
    <mergeCell ref="D64:E64"/>
    <mergeCell ref="B65:C65"/>
    <mergeCell ref="D65:E65"/>
    <mergeCell ref="B72:C72"/>
    <mergeCell ref="D72:E72"/>
    <mergeCell ref="B73:C73"/>
    <mergeCell ref="D73:E73"/>
    <mergeCell ref="B74:C74"/>
    <mergeCell ref="D74:E74"/>
    <mergeCell ref="B69:C69"/>
    <mergeCell ref="D69:E69"/>
    <mergeCell ref="B70:C70"/>
    <mergeCell ref="D70:E70"/>
    <mergeCell ref="B71:C71"/>
    <mergeCell ref="D71:E71"/>
    <mergeCell ref="D79:E79"/>
    <mergeCell ref="B80:C80"/>
    <mergeCell ref="D80:E80"/>
    <mergeCell ref="B75:C75"/>
    <mergeCell ref="D75:E75"/>
    <mergeCell ref="B76:C76"/>
    <mergeCell ref="D76:E76"/>
    <mergeCell ref="B77:C77"/>
    <mergeCell ref="D77:E77"/>
    <mergeCell ref="H2:I2"/>
    <mergeCell ref="A1:I1"/>
    <mergeCell ref="B87:C87"/>
    <mergeCell ref="D87:E87"/>
    <mergeCell ref="G2:G3"/>
    <mergeCell ref="F2:F3"/>
    <mergeCell ref="A2:A3"/>
    <mergeCell ref="D2:E3"/>
    <mergeCell ref="B2:C3"/>
    <mergeCell ref="B84:C84"/>
    <mergeCell ref="D84:E84"/>
    <mergeCell ref="B85:C85"/>
    <mergeCell ref="D85:E85"/>
    <mergeCell ref="B86:C86"/>
    <mergeCell ref="D86:E86"/>
    <mergeCell ref="B81:C81"/>
    <mergeCell ref="D81:E81"/>
    <mergeCell ref="B82:C82"/>
    <mergeCell ref="D82:E82"/>
    <mergeCell ref="B83:C83"/>
    <mergeCell ref="D83:E83"/>
    <mergeCell ref="B78:C78"/>
    <mergeCell ref="D78:E78"/>
    <mergeCell ref="B79:C79"/>
  </mergeCells>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ANEXO 1</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Janeth Galvis</dc:creator>
  <cp:lastModifiedBy>Sebastián Díaz Valencia</cp:lastModifiedBy>
  <cp:lastPrinted>2023-02-27T15:34:55Z</cp:lastPrinted>
  <dcterms:created xsi:type="dcterms:W3CDTF">2021-01-04T15:58:24Z</dcterms:created>
  <dcterms:modified xsi:type="dcterms:W3CDTF">2023-02-28T14:19:26Z</dcterms:modified>
</cp:coreProperties>
</file>