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SECCION TECNICA Y OPERATIVA\SECCION TECNICA 2022\CONTRATACION 2022\PROCESO CARACTERIZACION\"/>
    </mc:Choice>
  </mc:AlternateContent>
  <xr:revisionPtr revIDLastSave="0" documentId="13_ncr:1_{B6FE61DE-313E-4032-A55C-8E5349482B7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RESUPÚESTO OFICIAL" sheetId="7" r:id="rId1"/>
    <sheet name="TABLA 1" sheetId="5" r:id="rId2"/>
    <sheet name="TABLA 2" sheetId="3" r:id="rId3"/>
    <sheet name="PROPUESTA RES " sheetId="4" r:id="rId4"/>
    <sheet name="PROPUESTA CONSUM" sheetId="6" r:id="rId5"/>
  </sheets>
  <definedNames>
    <definedName name="_xlnm.Print_Area" localSheetId="1">'TABLA 1'!$A$1:$B$40</definedName>
    <definedName name="_xlnm.Print_Area" localSheetId="2">'TABLA 2'!$A$1:$H$73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" i="6" l="1"/>
  <c r="D6" i="7"/>
  <c r="I44" i="6"/>
  <c r="J44" i="6"/>
  <c r="T44" i="6"/>
  <c r="S44" i="6"/>
  <c r="R44" i="6"/>
  <c r="Q44" i="6"/>
  <c r="P44" i="6"/>
  <c r="O44" i="6"/>
  <c r="N44" i="6"/>
  <c r="M44" i="6"/>
  <c r="L44" i="6"/>
  <c r="K44" i="6"/>
  <c r="H44" i="6"/>
  <c r="G44" i="6"/>
  <c r="F44" i="6"/>
  <c r="E44" i="6"/>
  <c r="D44" i="6"/>
  <c r="C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F57" i="5"/>
  <c r="E57" i="5"/>
  <c r="G6" i="4"/>
  <c r="H6" i="4"/>
  <c r="H5" i="4"/>
  <c r="G5" i="4"/>
  <c r="G4" i="4"/>
  <c r="H4" i="4"/>
  <c r="G3" i="4"/>
  <c r="H3" i="4"/>
  <c r="U44" i="6" l="1"/>
</calcChain>
</file>

<file path=xl/sharedStrings.xml><?xml version="1.0" encoding="utf-8"?>
<sst xmlns="http://schemas.openxmlformats.org/spreadsheetml/2006/main" count="295" uniqueCount="180">
  <si>
    <t>ITEM</t>
  </si>
  <si>
    <t xml:space="preserve">MUESTREO Y CARACTERIZACION FISICOQUIMICA Y MICROBIOLOGICA QUEBRADA EL JARDIN (FUENTE RECEPTORA PTAR VICTORIA) </t>
  </si>
  <si>
    <t>MUESTREO Y CARACTERIZACION LODOS EN BASE HUMEDA  PTAR VICTORIA.</t>
  </si>
  <si>
    <t xml:space="preserve">PARAMETRO
</t>
  </si>
  <si>
    <t xml:space="preserve">UNIDADES </t>
  </si>
  <si>
    <t xml:space="preserve">CARACTERISTICAS DEL MUESTREO Y/O ANALISIS </t>
  </si>
  <si>
    <t xml:space="preserve">CANTIDAD </t>
  </si>
  <si>
    <t xml:space="preserve">MUESTREO Y CARACTERIZACION FISICOQUIMICA Y MICROBIOLOGICA VERTIMIENTO PTAR VICTORIA 
</t>
  </si>
  <si>
    <t xml:space="preserve">DBO5 Total </t>
  </si>
  <si>
    <t xml:space="preserve">mg/L </t>
  </si>
  <si>
    <t xml:space="preserve">DQO Total </t>
  </si>
  <si>
    <t xml:space="preserve">mg O2/L </t>
  </si>
  <si>
    <t xml:space="preserve">Fósforo Total </t>
  </si>
  <si>
    <t xml:space="preserve">mg P/L </t>
  </si>
  <si>
    <t xml:space="preserve">Grasas y aceites </t>
  </si>
  <si>
    <t>Sustancias activas al azul de metileno</t>
  </si>
  <si>
    <t xml:space="preserve">Hidrocarburos Total </t>
  </si>
  <si>
    <t xml:space="preserve">Nitratos </t>
  </si>
  <si>
    <t xml:space="preserve">mg NO3-/L </t>
  </si>
  <si>
    <t xml:space="preserve">Nitritos </t>
  </si>
  <si>
    <t xml:space="preserve">mg NO2-/L </t>
  </si>
  <si>
    <t xml:space="preserve">Nitrógeno Amoniacal </t>
  </si>
  <si>
    <t xml:space="preserve">Nitrógeno Total </t>
  </si>
  <si>
    <t xml:space="preserve">mg N/L </t>
  </si>
  <si>
    <t xml:space="preserve">Ortofosfatos (agua residual) </t>
  </si>
  <si>
    <t xml:space="preserve">mg P-PO43-/L </t>
  </si>
  <si>
    <t xml:space="preserve">Fosforo total </t>
  </si>
  <si>
    <t xml:space="preserve">Sólidos Sedimentables </t>
  </si>
  <si>
    <t xml:space="preserve">mL/L </t>
  </si>
  <si>
    <t xml:space="preserve">Sólidos Suspendidos Totales </t>
  </si>
  <si>
    <t>Coliformes termotolerantes</t>
  </si>
  <si>
    <t>NMP/100 ml</t>
  </si>
  <si>
    <t xml:space="preserve">Caudal </t>
  </si>
  <si>
    <t>L/s</t>
  </si>
  <si>
    <t>mg O2/L</t>
  </si>
  <si>
    <t>Arsénico</t>
  </si>
  <si>
    <t>Procedimiento de lixiviación característica de toxicidad (TCLP)
Muestra tomada en el zanjón</t>
  </si>
  <si>
    <t>Cadmio</t>
  </si>
  <si>
    <t>Cromo total</t>
  </si>
  <si>
    <t>Mercurio</t>
  </si>
  <si>
    <t>Níquel</t>
  </si>
  <si>
    <t>Plomo</t>
  </si>
  <si>
    <t>Cobre</t>
  </si>
  <si>
    <t>Zinc</t>
  </si>
  <si>
    <t>MUESTREO Y CARACTERIZACION LODOS EN BASE SECA  PTAR VICTORIA: .</t>
  </si>
  <si>
    <t xml:space="preserve">Metales Procedimiento de lixiviación característica de toxicidad (TCLP)
Muestra tomada en lechos de secado </t>
  </si>
  <si>
    <t>Molibdeno</t>
  </si>
  <si>
    <t xml:space="preserve">Selenio </t>
  </si>
  <si>
    <t>Coliformes fecales</t>
  </si>
  <si>
    <t xml:space="preserve">Salmonella sp. </t>
  </si>
  <si>
    <t xml:space="preserve">Unidades formadoras de Colonias - UFC/en 25 g de biolosido en base seca </t>
  </si>
  <si>
    <t>Huevos de Helmintos Viables 
NS-9</t>
  </si>
  <si>
    <t>huevos de Helmintos viables/4 g de biosólido en base seca</t>
  </si>
  <si>
    <t>NOMBRE Y ESPECIFICACIONES DEL OBJETO DEL CONTRATO</t>
  </si>
  <si>
    <t>CANTIDAD</t>
  </si>
  <si>
    <t xml:space="preserve">VALOR UNITARIO SIN IVA </t>
  </si>
  <si>
    <t>IVA</t>
  </si>
  <si>
    <t>VALOR TOTAL IVA INCLUIDO</t>
  </si>
  <si>
    <t xml:space="preserve">MUESTREO Y CARACTERIZACION FISICOQUIMICA Y MICROBIOLOGICA VERTIMIENTO PTAR VICTORIA </t>
  </si>
  <si>
    <t xml:space="preserve">MUESTREO Y CARACTERIZACION LODOS EN BASE SECA  PTAR VICTORIA: . </t>
  </si>
  <si>
    <t>TOTAL</t>
  </si>
  <si>
    <t xml:space="preserve">El caudal deberá estimarse mediante aforos de 24 horas de duración con el fin de determinar el Qmax, Qmedio, Qmin que ingresa y sale de la planta </t>
  </si>
  <si>
    <t xml:space="preserve">En cada punto mediante aforo de 24 horas.  </t>
  </si>
  <si>
    <t>SIITO</t>
  </si>
  <si>
    <t>PTAR VICTORIA</t>
  </si>
  <si>
    <t xml:space="preserve">MUESTREO Y CARACTERIZACION VERTIMIENTOS </t>
  </si>
  <si>
    <t>ANSERMA</t>
  </si>
  <si>
    <t xml:space="preserve">Fósforo Total* </t>
  </si>
  <si>
    <t xml:space="preserve">Grasas &amp; Aceites* </t>
  </si>
  <si>
    <t xml:space="preserve">Hidrocarburos * </t>
  </si>
  <si>
    <t xml:space="preserve">Nitratos* </t>
  </si>
  <si>
    <t xml:space="preserve">Nitritos* </t>
  </si>
  <si>
    <t xml:space="preserve">Nitrógeno Amoniacal* </t>
  </si>
  <si>
    <t xml:space="preserve">Nitrógeno Kjeldahl* </t>
  </si>
  <si>
    <t xml:space="preserve">Fósforo reactivo soluble* </t>
  </si>
  <si>
    <t xml:space="preserve">SSED </t>
  </si>
  <si>
    <t xml:space="preserve">SST* </t>
  </si>
  <si>
    <t>Surfactantes aniónicos
como SAAM*</t>
  </si>
  <si>
    <r>
      <t>mg NO</t>
    </r>
    <r>
      <rPr>
        <sz val="7"/>
        <color rgb="FF000000"/>
        <rFont val="ArialMT"/>
      </rPr>
      <t>3-</t>
    </r>
    <r>
      <rPr>
        <sz val="10"/>
        <color rgb="FF000000"/>
        <rFont val="ArialMT"/>
      </rPr>
      <t xml:space="preserve">/L </t>
    </r>
  </si>
  <si>
    <r>
      <t>mg NO</t>
    </r>
    <r>
      <rPr>
        <sz val="7"/>
        <color rgb="FF000000"/>
        <rFont val="ArialMT"/>
      </rPr>
      <t>2</t>
    </r>
    <r>
      <rPr>
        <sz val="10"/>
        <color rgb="FF000000"/>
        <rFont val="ArialMT"/>
      </rPr>
      <t xml:space="preserve">/L </t>
    </r>
  </si>
  <si>
    <r>
      <t>mg P-PO</t>
    </r>
    <r>
      <rPr>
        <sz val="7"/>
        <color rgb="FF000000"/>
        <rFont val="ArialMT"/>
      </rPr>
      <t>43-</t>
    </r>
    <r>
      <rPr>
        <sz val="10"/>
        <color rgb="FF000000"/>
        <rFont val="ArialMT"/>
      </rPr>
      <t xml:space="preserve">/L </t>
    </r>
  </si>
  <si>
    <t xml:space="preserve">Temperatura </t>
  </si>
  <si>
    <t xml:space="preserve">pH </t>
  </si>
  <si>
    <t xml:space="preserve">Conductividad </t>
  </si>
  <si>
    <t xml:space="preserve">Coliformes totales* </t>
  </si>
  <si>
    <t xml:space="preserve">E. Coli* </t>
  </si>
  <si>
    <r>
      <t>DBO</t>
    </r>
    <r>
      <rPr>
        <sz val="7"/>
        <color rgb="FF000000"/>
        <rFont val="ArialMT"/>
      </rPr>
      <t xml:space="preserve">5 </t>
    </r>
    <r>
      <rPr>
        <sz val="10"/>
        <color rgb="FF000000"/>
        <rFont val="ArialMT"/>
      </rPr>
      <t xml:space="preserve">Total* </t>
    </r>
  </si>
  <si>
    <t>DQO Total*</t>
  </si>
  <si>
    <t xml:space="preserve"> °C </t>
  </si>
  <si>
    <t xml:space="preserve"> U. de pH </t>
  </si>
  <si>
    <t xml:space="preserve"> µS/cm </t>
  </si>
  <si>
    <t xml:space="preserve">NMP/100 mL </t>
  </si>
  <si>
    <t>mg SAAM/L</t>
  </si>
  <si>
    <t xml:space="preserve">1.  Entrada y salida de la PTAR
2. Muestras compuestas cada hora en un periodo de 4 horas (periodo de máxima descarga)
</t>
  </si>
  <si>
    <t xml:space="preserve">1. Aguas arriba y aguas abajo del vertimiento </t>
  </si>
  <si>
    <t xml:space="preserve">SITIO </t>
  </si>
  <si>
    <t xml:space="preserve">VERTIMIENTOS </t>
  </si>
  <si>
    <t xml:space="preserve">ARAUCA
ANSERMA
KM41
MARMATO 
RISARALDA </t>
  </si>
  <si>
    <t>TABLA No. 2
Especificaciones técnicas  del muestreo y caracterización  de aguas residuales y lodos</t>
  </si>
  <si>
    <t>TABLA 1
VARIABLES DE ANALISIS PARA AGUA DE CONSUMO</t>
  </si>
  <si>
    <t>PH</t>
  </si>
  <si>
    <t>CONDUCTIVIDAD</t>
  </si>
  <si>
    <t>TURBIEDAD</t>
  </si>
  <si>
    <t>COLOR APARENTE</t>
  </si>
  <si>
    <t>CLORO RESIDUAL</t>
  </si>
  <si>
    <t>ALCALINIDAD TOTAL</t>
  </si>
  <si>
    <t>DUREZA TOTAL</t>
  </si>
  <si>
    <t>CLORUROS</t>
  </si>
  <si>
    <t>FLUORUROS</t>
  </si>
  <si>
    <t>SULFATOS</t>
  </si>
  <si>
    <t>NITRATOS</t>
  </si>
  <si>
    <t>NITRITOS</t>
  </si>
  <si>
    <t>FOSFATOS</t>
  </si>
  <si>
    <t>CIANURO LIBRE</t>
  </si>
  <si>
    <t>ALUMINIO</t>
  </si>
  <si>
    <t>CALCIO</t>
  </si>
  <si>
    <t>MAGNESIO</t>
  </si>
  <si>
    <t>MANGANESIO</t>
  </si>
  <si>
    <t>SELENIO</t>
  </si>
  <si>
    <t xml:space="preserve">ANTIMONIO </t>
  </si>
  <si>
    <t>MOLIBDENO</t>
  </si>
  <si>
    <t>CROMO TOTAL</t>
  </si>
  <si>
    <t>CADMIO</t>
  </si>
  <si>
    <t>BARIO</t>
  </si>
  <si>
    <t>NIQUEL</t>
  </si>
  <si>
    <t>HIERRO TOTAL</t>
  </si>
  <si>
    <t>ZINC</t>
  </si>
  <si>
    <t>COBRE</t>
  </si>
  <si>
    <t>PLOMO</t>
  </si>
  <si>
    <t>PLAGUICIDAS ORGANOCLORADOS</t>
  </si>
  <si>
    <t>PLAGUICIDAS ORGANOFOSFORADOS</t>
  </si>
  <si>
    <t>CARBONO ORGANICO TOTAL</t>
  </si>
  <si>
    <t>HIDROCARBUROS AROMATICOS POLICICLICOS (PAH's)</t>
  </si>
  <si>
    <t>TRIHALOMETANOS</t>
  </si>
  <si>
    <t>ARSENICO</t>
  </si>
  <si>
    <t>MERCURIO</t>
  </si>
  <si>
    <t>COLIFORMES TOTALES</t>
  </si>
  <si>
    <t>ESCHERICHIA COLI</t>
  </si>
  <si>
    <t>GIARDIA Y CRYPTOSPORIDIUM</t>
  </si>
  <si>
    <t>ID</t>
  </si>
  <si>
    <t>AGUA TRATADA</t>
  </si>
  <si>
    <t>AGUA CRUDA</t>
  </si>
  <si>
    <t>VR.UNITARIO
IVA INCLUIDO</t>
  </si>
  <si>
    <t xml:space="preserve">VALOR UNITARIO
</t>
  </si>
  <si>
    <t xml:space="preserve">VALOR TOTAL 
</t>
  </si>
  <si>
    <t>CHINCHINA</t>
  </si>
  <si>
    <t>NEIRA</t>
  </si>
  <si>
    <t>SAN JOSE</t>
  </si>
  <si>
    <t>SUPIA</t>
  </si>
  <si>
    <t>VITERBO</t>
  </si>
  <si>
    <t>Q. CAUYA</t>
  </si>
  <si>
    <t>Q. PARTIDAS</t>
  </si>
  <si>
    <t>Q. TAMARBIA</t>
  </si>
  <si>
    <t>RIO ORO</t>
  </si>
  <si>
    <t>R. CAMPOALEGRE</t>
  </si>
  <si>
    <t>Q. SAN JUAN</t>
  </si>
  <si>
    <t>Q. BERLIN</t>
  </si>
  <si>
    <t>Q. LA FLORESTA</t>
  </si>
  <si>
    <t>Q. BUENAVISTA</t>
  </si>
  <si>
    <t>Q. RAPAITO</t>
  </si>
  <si>
    <t>Q. GRANDE LOS CANOS</t>
  </si>
  <si>
    <t>Q. GRANDE LOS ARANAS</t>
  </si>
  <si>
    <t>Q. CANAAN</t>
  </si>
  <si>
    <t>Q. LA MAQUINA</t>
  </si>
  <si>
    <t>Q. LA JULIA</t>
  </si>
  <si>
    <t xml:space="preserve">ARAUCA 6
ANSERMA 5
KM41 5
MARMATO 3
RISARALDA 3
SAN JOSE 3  </t>
  </si>
  <si>
    <t>LA DORADA</t>
  </si>
  <si>
    <t>RIO GUARINO</t>
  </si>
  <si>
    <t>LOS CUERVOS</t>
  </si>
  <si>
    <t>TABLA No. 3
PROPUESTA ECONOMICA
 GRUPO II AGUA RESIDUAL</t>
  </si>
  <si>
    <t>TABLA No. 4 PROPUESTA ECONOMICA
 GRUPO I AGUA PARA CONSUMO</t>
  </si>
  <si>
    <t>GRUPO I</t>
  </si>
  <si>
    <t>AGUAS PARA CONSUMO:</t>
  </si>
  <si>
    <t>GRUPO  II</t>
  </si>
  <si>
    <t>GRUPO  II</t>
  </si>
  <si>
    <t>GLOBAL</t>
  </si>
  <si>
    <t>GRUPO</t>
  </si>
  <si>
    <t>OBJETO</t>
  </si>
  <si>
    <t>PRESUPUESTO OFICIAL</t>
  </si>
  <si>
    <t xml:space="preserve">PRESUPUESTO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</si>
</sst>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10"/>
      <color rgb="FF000000"/>
      <name val="ArialMT"/>
    </font>
    <font>
      <sz val="7"/>
      <color rgb="FF000000"/>
      <name val="ArialMT"/>
    </font>
    <font>
      <b/>
      <sz val="9"/>
      <color theme="1"/>
      <name val="Century Gothic"/>
      <family val="2"/>
    </font>
    <font>
      <sz val="9"/>
      <color theme="1"/>
      <name val="Arial"/>
      <family val="2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Century Gothic"/>
      <family val="2"/>
    </font>
    <font>
      <b/>
      <sz val="8"/>
      <color theme="1" tint="0.14999847407452621"/>
      <name val="Arial"/>
      <family val="2"/>
    </font>
    <font>
      <b/>
      <sz val="9"/>
      <color theme="1" tint="0.14999847407452621"/>
      <name val="Century Gothic"/>
      <family val="2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17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3" fontId="19" fillId="0" borderId="1" xfId="0" applyNumberFormat="1" applyFont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E350-CED2-43B0-86E9-A3E57F78C913}">
  <sheetPr>
    <pageSetUpPr fitToPage="1"/>
  </sheetPr>
  <dimension ref="A1:E7"/>
  <sheetViews>
    <sheetView zoomScale="85" zoomScaleNormal="85" workbookViewId="0">
      <selection activeCell="H8" sqref="H8"/>
    </sheetView>
  </sheetViews>
  <sheetFormatPr baseColWidth="10" defaultRowHeight="15"/>
  <cols>
    <col min="1" max="1" width="11" customWidth="1"/>
    <col min="2" max="2" width="25.28515625" customWidth="1"/>
    <col min="3" max="3" width="11" customWidth="1"/>
    <col min="4" max="4" width="28" style="28" customWidth="1"/>
  </cols>
  <sheetData>
    <row r="1" spans="1:5" ht="27.75" customHeight="1">
      <c r="A1" s="53" t="s">
        <v>179</v>
      </c>
      <c r="B1" s="53"/>
      <c r="C1" s="53"/>
      <c r="D1" s="53"/>
    </row>
    <row r="2" spans="1:5" ht="39.75" customHeight="1">
      <c r="A2" s="47" t="s">
        <v>176</v>
      </c>
      <c r="B2" s="47" t="s">
        <v>177</v>
      </c>
      <c r="C2" s="47" t="s">
        <v>54</v>
      </c>
      <c r="D2" s="47" t="s">
        <v>178</v>
      </c>
    </row>
    <row r="3" spans="1:5" ht="39.75" customHeight="1">
      <c r="A3" s="48" t="s">
        <v>171</v>
      </c>
      <c r="B3" s="48" t="s">
        <v>172</v>
      </c>
      <c r="C3" s="48"/>
      <c r="D3" s="50">
        <v>233419200</v>
      </c>
    </row>
    <row r="4" spans="1:5" s="26" customFormat="1" ht="39.75" customHeight="1">
      <c r="A4" s="52" t="s">
        <v>173</v>
      </c>
      <c r="B4" s="49" t="s">
        <v>64</v>
      </c>
      <c r="C4" s="49" t="s">
        <v>175</v>
      </c>
      <c r="D4" s="50">
        <v>26000000</v>
      </c>
      <c r="E4" s="51"/>
    </row>
    <row r="5" spans="1:5" s="26" customFormat="1" ht="39.75" customHeight="1">
      <c r="A5" s="52"/>
      <c r="B5" s="24" t="s">
        <v>96</v>
      </c>
      <c r="C5" s="24">
        <v>25</v>
      </c>
      <c r="D5" s="50">
        <v>96250000</v>
      </c>
      <c r="E5" s="51"/>
    </row>
    <row r="6" spans="1:5" s="26" customFormat="1" ht="39.75" customHeight="1">
      <c r="A6" s="52" t="s">
        <v>60</v>
      </c>
      <c r="B6" s="52"/>
      <c r="C6" s="52"/>
      <c r="D6" s="50">
        <f>SUM(D3:D5)</f>
        <v>355669200</v>
      </c>
    </row>
    <row r="7" spans="1:5" s="26" customFormat="1" ht="76.5" customHeight="1"/>
  </sheetData>
  <mergeCells count="4">
    <mergeCell ref="E4:E5"/>
    <mergeCell ref="A4:A5"/>
    <mergeCell ref="A1:D1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ACC1-BD6F-48DC-955A-6B657EEF73A8}">
  <sheetPr>
    <pageSetUpPr fitToPage="1"/>
  </sheetPr>
  <dimension ref="A1:F57"/>
  <sheetViews>
    <sheetView view="pageBreakPreview" zoomScale="80" zoomScaleNormal="100" zoomScaleSheetLayoutView="80" workbookViewId="0">
      <selection activeCell="C2" sqref="C2"/>
    </sheetView>
  </sheetViews>
  <sheetFormatPr baseColWidth="10" defaultRowHeight="15.75"/>
  <cols>
    <col min="1" max="1" width="3.85546875" style="34" customWidth="1"/>
    <col min="2" max="2" width="78.7109375" style="34" customWidth="1"/>
  </cols>
  <sheetData>
    <row r="1" spans="1:3" ht="34.5" customHeight="1">
      <c r="A1" s="54" t="s">
        <v>99</v>
      </c>
      <c r="B1" s="55"/>
      <c r="C1" t="s">
        <v>54</v>
      </c>
    </row>
    <row r="2" spans="1:3" ht="15.75" customHeight="1">
      <c r="A2" s="33">
        <v>1</v>
      </c>
      <c r="B2" s="33" t="s">
        <v>100</v>
      </c>
    </row>
    <row r="3" spans="1:3" ht="15.75" customHeight="1">
      <c r="A3" s="33">
        <v>2</v>
      </c>
      <c r="B3" s="33" t="s">
        <v>101</v>
      </c>
    </row>
    <row r="4" spans="1:3">
      <c r="A4" s="33">
        <v>3</v>
      </c>
      <c r="B4" s="33" t="s">
        <v>102</v>
      </c>
    </row>
    <row r="5" spans="1:3">
      <c r="A5" s="33">
        <v>4</v>
      </c>
      <c r="B5" s="33" t="s">
        <v>103</v>
      </c>
    </row>
    <row r="6" spans="1:3">
      <c r="A6" s="33">
        <v>5</v>
      </c>
      <c r="B6" s="33" t="s">
        <v>104</v>
      </c>
    </row>
    <row r="7" spans="1:3">
      <c r="A7" s="33">
        <v>6</v>
      </c>
      <c r="B7" s="33" t="s">
        <v>105</v>
      </c>
    </row>
    <row r="8" spans="1:3">
      <c r="A8" s="33">
        <v>7</v>
      </c>
      <c r="B8" s="33" t="s">
        <v>106</v>
      </c>
    </row>
    <row r="9" spans="1:3">
      <c r="A9" s="33">
        <v>8</v>
      </c>
      <c r="B9" s="33" t="s">
        <v>107</v>
      </c>
    </row>
    <row r="10" spans="1:3">
      <c r="A10" s="33">
        <v>9</v>
      </c>
      <c r="B10" s="33" t="s">
        <v>108</v>
      </c>
    </row>
    <row r="11" spans="1:3">
      <c r="A11" s="33">
        <v>10</v>
      </c>
      <c r="B11" s="33" t="s">
        <v>109</v>
      </c>
    </row>
    <row r="12" spans="1:3">
      <c r="A12" s="33">
        <v>11</v>
      </c>
      <c r="B12" s="33" t="s">
        <v>110</v>
      </c>
    </row>
    <row r="13" spans="1:3">
      <c r="A13" s="33">
        <v>12</v>
      </c>
      <c r="B13" s="33" t="s">
        <v>111</v>
      </c>
    </row>
    <row r="14" spans="1:3">
      <c r="A14" s="33">
        <v>13</v>
      </c>
      <c r="B14" s="33" t="s">
        <v>112</v>
      </c>
    </row>
    <row r="15" spans="1:3">
      <c r="A15" s="33">
        <v>14</v>
      </c>
      <c r="B15" s="33" t="s">
        <v>113</v>
      </c>
    </row>
    <row r="16" spans="1:3">
      <c r="A16" s="33">
        <v>15</v>
      </c>
      <c r="B16" s="33" t="s">
        <v>114</v>
      </c>
    </row>
    <row r="17" spans="1:2">
      <c r="A17" s="33">
        <v>16</v>
      </c>
      <c r="B17" s="33" t="s">
        <v>115</v>
      </c>
    </row>
    <row r="18" spans="1:2">
      <c r="A18" s="33">
        <v>17</v>
      </c>
      <c r="B18" s="33" t="s">
        <v>116</v>
      </c>
    </row>
    <row r="19" spans="1:2">
      <c r="A19" s="33">
        <v>18</v>
      </c>
      <c r="B19" s="33" t="s">
        <v>117</v>
      </c>
    </row>
    <row r="20" spans="1:2">
      <c r="A20" s="33">
        <v>19</v>
      </c>
      <c r="B20" s="33" t="s">
        <v>118</v>
      </c>
    </row>
    <row r="21" spans="1:2">
      <c r="A21" s="33">
        <v>20</v>
      </c>
      <c r="B21" s="33" t="s">
        <v>119</v>
      </c>
    </row>
    <row r="22" spans="1:2">
      <c r="A22" s="33">
        <v>21</v>
      </c>
      <c r="B22" s="33" t="s">
        <v>120</v>
      </c>
    </row>
    <row r="23" spans="1:2">
      <c r="A23" s="33">
        <v>22</v>
      </c>
      <c r="B23" s="33" t="s">
        <v>121</v>
      </c>
    </row>
    <row r="24" spans="1:2">
      <c r="A24" s="33">
        <v>23</v>
      </c>
      <c r="B24" s="33" t="s">
        <v>122</v>
      </c>
    </row>
    <row r="25" spans="1:2">
      <c r="A25" s="33">
        <v>24</v>
      </c>
      <c r="B25" s="33" t="s">
        <v>123</v>
      </c>
    </row>
    <row r="26" spans="1:2">
      <c r="A26" s="33">
        <v>25</v>
      </c>
      <c r="B26" s="33" t="s">
        <v>124</v>
      </c>
    </row>
    <row r="27" spans="1:2">
      <c r="A27" s="33">
        <v>26</v>
      </c>
      <c r="B27" s="33" t="s">
        <v>125</v>
      </c>
    </row>
    <row r="28" spans="1:2">
      <c r="A28" s="33">
        <v>27</v>
      </c>
      <c r="B28" s="33" t="s">
        <v>126</v>
      </c>
    </row>
    <row r="29" spans="1:2">
      <c r="A29" s="33">
        <v>28</v>
      </c>
      <c r="B29" s="33" t="s">
        <v>127</v>
      </c>
    </row>
    <row r="30" spans="1:2">
      <c r="A30" s="33">
        <v>29</v>
      </c>
      <c r="B30" s="33" t="s">
        <v>128</v>
      </c>
    </row>
    <row r="31" spans="1:2">
      <c r="A31" s="33">
        <v>30</v>
      </c>
      <c r="B31" s="33" t="s">
        <v>129</v>
      </c>
    </row>
    <row r="32" spans="1:2">
      <c r="A32" s="33">
        <v>31</v>
      </c>
      <c r="B32" s="33" t="s">
        <v>130</v>
      </c>
    </row>
    <row r="33" spans="1:2">
      <c r="A33" s="33">
        <v>32</v>
      </c>
      <c r="B33" s="33" t="s">
        <v>131</v>
      </c>
    </row>
    <row r="34" spans="1:2">
      <c r="A34" s="33">
        <v>33</v>
      </c>
      <c r="B34" s="33" t="s">
        <v>132</v>
      </c>
    </row>
    <row r="35" spans="1:2">
      <c r="A35" s="33">
        <v>34</v>
      </c>
      <c r="B35" s="33" t="s">
        <v>133</v>
      </c>
    </row>
    <row r="36" spans="1:2">
      <c r="A36" s="33">
        <v>35</v>
      </c>
      <c r="B36" s="33" t="s">
        <v>134</v>
      </c>
    </row>
    <row r="37" spans="1:2">
      <c r="A37" s="33">
        <v>36</v>
      </c>
      <c r="B37" s="33" t="s">
        <v>135</v>
      </c>
    </row>
    <row r="38" spans="1:2">
      <c r="A38" s="33">
        <v>37</v>
      </c>
      <c r="B38" s="33" t="s">
        <v>136</v>
      </c>
    </row>
    <row r="39" spans="1:2">
      <c r="A39" s="33">
        <v>38</v>
      </c>
      <c r="B39" s="33" t="s">
        <v>137</v>
      </c>
    </row>
    <row r="40" spans="1:2">
      <c r="A40" s="33">
        <v>39</v>
      </c>
      <c r="B40" s="33" t="s">
        <v>138</v>
      </c>
    </row>
    <row r="57" spans="5:6">
      <c r="E57">
        <f>32*3.6</f>
        <v>115.2</v>
      </c>
      <c r="F57">
        <f>77/3.6</f>
        <v>21.388888888888889</v>
      </c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view="pageBreakPreview" topLeftCell="A31" zoomScaleNormal="100" zoomScaleSheetLayoutView="100" workbookViewId="0">
      <selection sqref="A1:F1"/>
    </sheetView>
  </sheetViews>
  <sheetFormatPr baseColWidth="10" defaultRowHeight="16.5"/>
  <cols>
    <col min="1" max="1" width="5.140625" style="19" customWidth="1"/>
    <col min="2" max="2" width="24.140625" style="20" customWidth="1"/>
    <col min="3" max="3" width="8.42578125" style="21" customWidth="1"/>
    <col min="4" max="4" width="34.42578125" style="22" customWidth="1"/>
    <col min="5" max="5" width="15.7109375" style="20" customWidth="1"/>
    <col min="6" max="6" width="30.85546875" style="21" customWidth="1"/>
    <col min="7" max="7" width="21.140625" style="20" customWidth="1"/>
    <col min="8" max="8" width="14.85546875" customWidth="1"/>
    <col min="9" max="9" width="18" customWidth="1"/>
  </cols>
  <sheetData>
    <row r="1" spans="1:8" ht="29.25" customHeight="1">
      <c r="A1" s="58" t="s">
        <v>98</v>
      </c>
      <c r="B1" s="58"/>
      <c r="C1" s="58"/>
      <c r="D1" s="58"/>
      <c r="E1" s="58"/>
      <c r="F1" s="58"/>
      <c r="G1" s="1"/>
      <c r="H1" s="31"/>
    </row>
    <row r="2" spans="1:8" ht="30.75" customHeight="1">
      <c r="A2" s="59" t="s">
        <v>0</v>
      </c>
      <c r="B2" s="59"/>
      <c r="C2" s="60" t="s">
        <v>3</v>
      </c>
      <c r="D2" s="60"/>
      <c r="E2" s="2" t="s">
        <v>4</v>
      </c>
      <c r="F2" s="3" t="s">
        <v>5</v>
      </c>
      <c r="G2" s="1" t="s">
        <v>6</v>
      </c>
      <c r="H2" s="31" t="s">
        <v>63</v>
      </c>
    </row>
    <row r="3" spans="1:8" ht="12.75" customHeight="1">
      <c r="A3" s="61">
        <v>1</v>
      </c>
      <c r="B3" s="56" t="s">
        <v>7</v>
      </c>
      <c r="C3" s="4">
        <v>1</v>
      </c>
      <c r="D3" s="5" t="s">
        <v>8</v>
      </c>
      <c r="E3" s="6" t="s">
        <v>9</v>
      </c>
      <c r="F3" s="57" t="s">
        <v>93</v>
      </c>
      <c r="G3" s="65">
        <v>2</v>
      </c>
      <c r="H3" s="65" t="s">
        <v>64</v>
      </c>
    </row>
    <row r="4" spans="1:8" ht="12.75" customHeight="1">
      <c r="A4" s="61"/>
      <c r="B4" s="56"/>
      <c r="C4" s="4">
        <v>2</v>
      </c>
      <c r="D4" s="5" t="s">
        <v>10</v>
      </c>
      <c r="E4" s="6" t="s">
        <v>11</v>
      </c>
      <c r="F4" s="57"/>
      <c r="G4" s="65"/>
      <c r="H4" s="65"/>
    </row>
    <row r="5" spans="1:8" ht="12.75" customHeight="1">
      <c r="A5" s="61"/>
      <c r="B5" s="56"/>
      <c r="C5" s="4">
        <v>3</v>
      </c>
      <c r="D5" s="5" t="s">
        <v>12</v>
      </c>
      <c r="E5" s="6" t="s">
        <v>13</v>
      </c>
      <c r="F5" s="57"/>
      <c r="G5" s="65"/>
      <c r="H5" s="65"/>
    </row>
    <row r="6" spans="1:8" ht="12.75" customHeight="1">
      <c r="A6" s="61"/>
      <c r="B6" s="56"/>
      <c r="C6" s="4">
        <v>4</v>
      </c>
      <c r="D6" s="5" t="s">
        <v>14</v>
      </c>
      <c r="E6" s="6" t="s">
        <v>9</v>
      </c>
      <c r="F6" s="57"/>
      <c r="G6" s="65"/>
      <c r="H6" s="65"/>
    </row>
    <row r="7" spans="1:8" ht="12.75" customHeight="1">
      <c r="A7" s="61"/>
      <c r="B7" s="56"/>
      <c r="C7" s="4">
        <v>5</v>
      </c>
      <c r="D7" s="5" t="s">
        <v>15</v>
      </c>
      <c r="E7" s="6" t="s">
        <v>9</v>
      </c>
      <c r="F7" s="57"/>
      <c r="G7" s="65"/>
      <c r="H7" s="65"/>
    </row>
    <row r="8" spans="1:8" ht="12.75" customHeight="1">
      <c r="A8" s="61"/>
      <c r="B8" s="56"/>
      <c r="C8" s="4">
        <v>6</v>
      </c>
      <c r="D8" s="5" t="s">
        <v>16</v>
      </c>
      <c r="E8" s="6" t="s">
        <v>9</v>
      </c>
      <c r="F8" s="57"/>
      <c r="G8" s="65"/>
      <c r="H8" s="65"/>
    </row>
    <row r="9" spans="1:8" ht="12.75" customHeight="1">
      <c r="A9" s="61"/>
      <c r="B9" s="56"/>
      <c r="C9" s="4">
        <v>7</v>
      </c>
      <c r="D9" s="5" t="s">
        <v>17</v>
      </c>
      <c r="E9" s="6" t="s">
        <v>18</v>
      </c>
      <c r="F9" s="57"/>
      <c r="G9" s="65"/>
      <c r="H9" s="65"/>
    </row>
    <row r="10" spans="1:8" ht="12.75" customHeight="1">
      <c r="A10" s="61"/>
      <c r="B10" s="56"/>
      <c r="C10" s="4">
        <v>8</v>
      </c>
      <c r="D10" s="5" t="s">
        <v>19</v>
      </c>
      <c r="E10" s="6" t="s">
        <v>20</v>
      </c>
      <c r="F10" s="57"/>
      <c r="G10" s="65"/>
      <c r="H10" s="65"/>
    </row>
    <row r="11" spans="1:8" ht="12.75" customHeight="1">
      <c r="A11" s="61"/>
      <c r="B11" s="56"/>
      <c r="C11" s="4">
        <v>9</v>
      </c>
      <c r="D11" s="5" t="s">
        <v>21</v>
      </c>
      <c r="E11" s="6" t="s">
        <v>9</v>
      </c>
      <c r="F11" s="57"/>
      <c r="G11" s="65"/>
      <c r="H11" s="65"/>
    </row>
    <row r="12" spans="1:8" ht="12.75" customHeight="1">
      <c r="A12" s="61"/>
      <c r="B12" s="56"/>
      <c r="C12" s="4">
        <v>10</v>
      </c>
      <c r="D12" s="5" t="s">
        <v>22</v>
      </c>
      <c r="E12" s="6" t="s">
        <v>23</v>
      </c>
      <c r="F12" s="57"/>
      <c r="G12" s="65"/>
      <c r="H12" s="65"/>
    </row>
    <row r="13" spans="1:8" ht="12.75" customHeight="1">
      <c r="A13" s="61"/>
      <c r="B13" s="56"/>
      <c r="C13" s="4">
        <v>11</v>
      </c>
      <c r="D13" s="5" t="s">
        <v>24</v>
      </c>
      <c r="E13" s="6" t="s">
        <v>25</v>
      </c>
      <c r="F13" s="57"/>
      <c r="G13" s="65"/>
      <c r="H13" s="65"/>
    </row>
    <row r="14" spans="1:8" ht="12.75" customHeight="1">
      <c r="A14" s="61"/>
      <c r="B14" s="56"/>
      <c r="C14" s="4">
        <v>12</v>
      </c>
      <c r="D14" s="5" t="s">
        <v>26</v>
      </c>
      <c r="E14" s="6" t="s">
        <v>9</v>
      </c>
      <c r="F14" s="57"/>
      <c r="G14" s="65"/>
      <c r="H14" s="65"/>
    </row>
    <row r="15" spans="1:8" ht="12.75" customHeight="1">
      <c r="A15" s="61"/>
      <c r="B15" s="56"/>
      <c r="C15" s="4">
        <v>13</v>
      </c>
      <c r="D15" s="5" t="s">
        <v>27</v>
      </c>
      <c r="E15" s="6" t="s">
        <v>28</v>
      </c>
      <c r="F15" s="57"/>
      <c r="G15" s="65"/>
      <c r="H15" s="65"/>
    </row>
    <row r="16" spans="1:8" ht="12.75" customHeight="1">
      <c r="A16" s="61"/>
      <c r="B16" s="56"/>
      <c r="C16" s="4">
        <v>14</v>
      </c>
      <c r="D16" s="5" t="s">
        <v>29</v>
      </c>
      <c r="E16" s="6" t="s">
        <v>9</v>
      </c>
      <c r="F16" s="57"/>
      <c r="G16" s="65"/>
      <c r="H16" s="65"/>
    </row>
    <row r="17" spans="1:8" ht="12.75" customHeight="1">
      <c r="A17" s="61"/>
      <c r="B17" s="56"/>
      <c r="C17" s="4">
        <v>15</v>
      </c>
      <c r="D17" s="5" t="s">
        <v>30</v>
      </c>
      <c r="E17" s="6" t="s">
        <v>31</v>
      </c>
      <c r="F17" s="57"/>
      <c r="G17" s="65"/>
      <c r="H17" s="65"/>
    </row>
    <row r="18" spans="1:8" ht="84.75" customHeight="1">
      <c r="A18" s="61"/>
      <c r="B18" s="56"/>
      <c r="C18" s="29">
        <v>16</v>
      </c>
      <c r="D18" s="7" t="s">
        <v>32</v>
      </c>
      <c r="E18" s="8" t="s">
        <v>33</v>
      </c>
      <c r="F18" s="9" t="s">
        <v>61</v>
      </c>
      <c r="G18" s="65"/>
      <c r="H18" s="65"/>
    </row>
    <row r="19" spans="1:8" ht="12.75" customHeight="1">
      <c r="A19" s="61">
        <v>2</v>
      </c>
      <c r="B19" s="56" t="s">
        <v>1</v>
      </c>
      <c r="C19" s="4">
        <v>1</v>
      </c>
      <c r="D19" s="5" t="s">
        <v>8</v>
      </c>
      <c r="E19" s="1"/>
      <c r="F19" s="57" t="s">
        <v>94</v>
      </c>
      <c r="G19" s="61">
        <v>1</v>
      </c>
      <c r="H19" s="65"/>
    </row>
    <row r="20" spans="1:8" ht="12.75" customHeight="1">
      <c r="A20" s="61"/>
      <c r="B20" s="56"/>
      <c r="C20" s="4">
        <v>2</v>
      </c>
      <c r="D20" s="5" t="s">
        <v>10</v>
      </c>
      <c r="E20" s="1"/>
      <c r="F20" s="57"/>
      <c r="G20" s="61"/>
      <c r="H20" s="65"/>
    </row>
    <row r="21" spans="1:8" ht="12.75" customHeight="1">
      <c r="A21" s="61"/>
      <c r="B21" s="56"/>
      <c r="C21" s="4">
        <v>3</v>
      </c>
      <c r="D21" s="5" t="s">
        <v>12</v>
      </c>
      <c r="E21" s="1"/>
      <c r="F21" s="57"/>
      <c r="G21" s="61"/>
      <c r="H21" s="65"/>
    </row>
    <row r="22" spans="1:8" ht="12.75" customHeight="1">
      <c r="A22" s="61"/>
      <c r="B22" s="56"/>
      <c r="C22" s="4">
        <v>4</v>
      </c>
      <c r="D22" s="5" t="s">
        <v>14</v>
      </c>
      <c r="E22" s="1"/>
      <c r="F22" s="57"/>
      <c r="G22" s="61"/>
      <c r="H22" s="65"/>
    </row>
    <row r="23" spans="1:8" ht="12.75" customHeight="1">
      <c r="A23" s="61"/>
      <c r="B23" s="56"/>
      <c r="C23" s="4">
        <v>5</v>
      </c>
      <c r="D23" s="5" t="s">
        <v>15</v>
      </c>
      <c r="E23" s="1"/>
      <c r="F23" s="57"/>
      <c r="G23" s="61"/>
      <c r="H23" s="65"/>
    </row>
    <row r="24" spans="1:8" ht="12.75" customHeight="1">
      <c r="A24" s="61"/>
      <c r="B24" s="56"/>
      <c r="C24" s="4">
        <v>6</v>
      </c>
      <c r="D24" s="5" t="s">
        <v>16</v>
      </c>
      <c r="E24" s="1"/>
      <c r="F24" s="57"/>
      <c r="G24" s="61"/>
      <c r="H24" s="65"/>
    </row>
    <row r="25" spans="1:8" ht="12.75" customHeight="1">
      <c r="A25" s="61"/>
      <c r="B25" s="56"/>
      <c r="C25" s="4">
        <v>7</v>
      </c>
      <c r="D25" s="5" t="s">
        <v>17</v>
      </c>
      <c r="E25" s="1"/>
      <c r="F25" s="57"/>
      <c r="G25" s="61"/>
      <c r="H25" s="65"/>
    </row>
    <row r="26" spans="1:8" ht="12.75" customHeight="1">
      <c r="A26" s="61"/>
      <c r="B26" s="56"/>
      <c r="C26" s="4">
        <v>8</v>
      </c>
      <c r="D26" s="5" t="s">
        <v>19</v>
      </c>
      <c r="E26" s="1"/>
      <c r="F26" s="57"/>
      <c r="G26" s="61"/>
      <c r="H26" s="65"/>
    </row>
    <row r="27" spans="1:8" ht="12.75" customHeight="1">
      <c r="A27" s="61"/>
      <c r="B27" s="56"/>
      <c r="C27" s="4">
        <v>9</v>
      </c>
      <c r="D27" s="5" t="s">
        <v>21</v>
      </c>
      <c r="E27" s="10" t="s">
        <v>34</v>
      </c>
      <c r="F27" s="57"/>
      <c r="G27" s="61"/>
      <c r="H27" s="65"/>
    </row>
    <row r="28" spans="1:8" ht="12.75" customHeight="1">
      <c r="A28" s="61"/>
      <c r="B28" s="56"/>
      <c r="C28" s="4">
        <v>10</v>
      </c>
      <c r="D28" s="5" t="s">
        <v>22</v>
      </c>
      <c r="E28" s="6" t="s">
        <v>9</v>
      </c>
      <c r="F28" s="57"/>
      <c r="G28" s="61"/>
      <c r="H28" s="65"/>
    </row>
    <row r="29" spans="1:8" ht="12.75" customHeight="1">
      <c r="A29" s="61"/>
      <c r="B29" s="56"/>
      <c r="C29" s="4">
        <v>11</v>
      </c>
      <c r="D29" s="5" t="s">
        <v>24</v>
      </c>
      <c r="E29" s="6" t="s">
        <v>9</v>
      </c>
      <c r="F29" s="57"/>
      <c r="G29" s="61"/>
      <c r="H29" s="65"/>
    </row>
    <row r="30" spans="1:8" ht="12.75" customHeight="1">
      <c r="A30" s="61"/>
      <c r="B30" s="56"/>
      <c r="C30" s="4">
        <v>12</v>
      </c>
      <c r="D30" s="5" t="s">
        <v>26</v>
      </c>
      <c r="E30" s="6" t="s">
        <v>9</v>
      </c>
      <c r="F30" s="57"/>
      <c r="G30" s="61"/>
      <c r="H30" s="65"/>
    </row>
    <row r="31" spans="1:8" ht="12.75" customHeight="1">
      <c r="A31" s="61"/>
      <c r="B31" s="56"/>
      <c r="C31" s="4">
        <v>13</v>
      </c>
      <c r="D31" s="5" t="s">
        <v>27</v>
      </c>
      <c r="E31" s="11"/>
      <c r="F31" s="57"/>
      <c r="G31" s="61"/>
      <c r="H31" s="65"/>
    </row>
    <row r="32" spans="1:8" ht="12.75" customHeight="1">
      <c r="A32" s="61"/>
      <c r="B32" s="56"/>
      <c r="C32" s="4">
        <v>14</v>
      </c>
      <c r="D32" s="5" t="s">
        <v>29</v>
      </c>
      <c r="E32" s="11"/>
      <c r="F32" s="57"/>
      <c r="G32" s="61"/>
      <c r="H32" s="65"/>
    </row>
    <row r="33" spans="1:8" ht="12.75" customHeight="1">
      <c r="A33" s="61"/>
      <c r="B33" s="56"/>
      <c r="C33" s="4">
        <v>15</v>
      </c>
      <c r="D33" s="5" t="s">
        <v>30</v>
      </c>
      <c r="E33" s="6" t="s">
        <v>31</v>
      </c>
      <c r="F33" s="57"/>
      <c r="G33" s="61"/>
      <c r="H33" s="65"/>
    </row>
    <row r="34" spans="1:8" ht="33.75" customHeight="1">
      <c r="A34" s="61"/>
      <c r="B34" s="56"/>
      <c r="C34" s="4">
        <v>16</v>
      </c>
      <c r="D34" s="12" t="s">
        <v>32</v>
      </c>
      <c r="E34" s="8" t="s">
        <v>33</v>
      </c>
      <c r="F34" s="3" t="s">
        <v>62</v>
      </c>
      <c r="G34" s="61">
        <v>2</v>
      </c>
      <c r="H34" s="65"/>
    </row>
    <row r="35" spans="1:8" ht="12.75" customHeight="1">
      <c r="A35" s="61">
        <v>3</v>
      </c>
      <c r="B35" s="56" t="s">
        <v>2</v>
      </c>
      <c r="C35" s="13">
        <v>1</v>
      </c>
      <c r="D35" s="14" t="s">
        <v>35</v>
      </c>
      <c r="E35" s="2" t="s">
        <v>9</v>
      </c>
      <c r="F35" s="57" t="s">
        <v>36</v>
      </c>
      <c r="G35" s="61"/>
      <c r="H35" s="65"/>
    </row>
    <row r="36" spans="1:8" ht="12.75" customHeight="1">
      <c r="A36" s="61"/>
      <c r="B36" s="56"/>
      <c r="C36" s="13">
        <v>2</v>
      </c>
      <c r="D36" s="5" t="s">
        <v>37</v>
      </c>
      <c r="E36" s="2" t="s">
        <v>9</v>
      </c>
      <c r="F36" s="57"/>
      <c r="G36" s="61"/>
      <c r="H36" s="65"/>
    </row>
    <row r="37" spans="1:8" ht="12.75" customHeight="1">
      <c r="A37" s="61"/>
      <c r="B37" s="56"/>
      <c r="C37" s="13">
        <v>3</v>
      </c>
      <c r="D37" s="14" t="s">
        <v>38</v>
      </c>
      <c r="E37" s="2" t="s">
        <v>9</v>
      </c>
      <c r="F37" s="57"/>
      <c r="G37" s="61"/>
      <c r="H37" s="65"/>
    </row>
    <row r="38" spans="1:8" ht="12.75" customHeight="1">
      <c r="A38" s="61"/>
      <c r="B38" s="56"/>
      <c r="C38" s="13">
        <v>4</v>
      </c>
      <c r="D38" s="14" t="s">
        <v>39</v>
      </c>
      <c r="E38" s="2" t="s">
        <v>9</v>
      </c>
      <c r="F38" s="57"/>
      <c r="G38" s="61"/>
      <c r="H38" s="65"/>
    </row>
    <row r="39" spans="1:8" ht="12.75" customHeight="1">
      <c r="A39" s="61"/>
      <c r="B39" s="56"/>
      <c r="C39" s="13">
        <v>5</v>
      </c>
      <c r="D39" s="14" t="s">
        <v>40</v>
      </c>
      <c r="E39" s="2" t="s">
        <v>9</v>
      </c>
      <c r="F39" s="57"/>
      <c r="G39" s="61"/>
      <c r="H39" s="65"/>
    </row>
    <row r="40" spans="1:8" ht="12.75" customHeight="1">
      <c r="A40" s="61"/>
      <c r="B40" s="56"/>
      <c r="C40" s="13">
        <v>6</v>
      </c>
      <c r="D40" s="14" t="s">
        <v>41</v>
      </c>
      <c r="E40" s="2" t="s">
        <v>9</v>
      </c>
      <c r="F40" s="57"/>
      <c r="G40" s="61"/>
      <c r="H40" s="65"/>
    </row>
    <row r="41" spans="1:8" ht="12.75" customHeight="1">
      <c r="A41" s="61"/>
      <c r="B41" s="56"/>
      <c r="C41" s="13">
        <v>7</v>
      </c>
      <c r="D41" s="14" t="s">
        <v>42</v>
      </c>
      <c r="E41" s="2" t="s">
        <v>9</v>
      </c>
      <c r="F41" s="57"/>
      <c r="G41" s="61"/>
      <c r="H41" s="65"/>
    </row>
    <row r="42" spans="1:8" ht="12.75" customHeight="1">
      <c r="A42" s="61"/>
      <c r="B42" s="56"/>
      <c r="C42" s="13">
        <v>8</v>
      </c>
      <c r="D42" s="14" t="s">
        <v>43</v>
      </c>
      <c r="E42" s="2" t="s">
        <v>9</v>
      </c>
      <c r="F42" s="57"/>
      <c r="G42" s="61"/>
      <c r="H42" s="65"/>
    </row>
    <row r="43" spans="1:8" ht="12.75" customHeight="1">
      <c r="A43" s="61">
        <v>4</v>
      </c>
      <c r="B43" s="56" t="s">
        <v>44</v>
      </c>
      <c r="C43" s="13">
        <v>1</v>
      </c>
      <c r="D43" s="14" t="s">
        <v>35</v>
      </c>
      <c r="E43" s="2" t="s">
        <v>9</v>
      </c>
      <c r="F43" s="57" t="s">
        <v>45</v>
      </c>
      <c r="G43" s="61">
        <v>2</v>
      </c>
      <c r="H43" s="65"/>
    </row>
    <row r="44" spans="1:8" ht="12.75" customHeight="1">
      <c r="A44" s="61"/>
      <c r="B44" s="56"/>
      <c r="C44" s="13">
        <v>2</v>
      </c>
      <c r="D44" s="5" t="s">
        <v>37</v>
      </c>
      <c r="E44" s="2" t="s">
        <v>9</v>
      </c>
      <c r="F44" s="57"/>
      <c r="G44" s="61"/>
      <c r="H44" s="65"/>
    </row>
    <row r="45" spans="1:8" ht="12.75" customHeight="1">
      <c r="A45" s="61"/>
      <c r="B45" s="56"/>
      <c r="C45" s="13">
        <v>3</v>
      </c>
      <c r="D45" s="14" t="s">
        <v>38</v>
      </c>
      <c r="E45" s="2" t="s">
        <v>9</v>
      </c>
      <c r="F45" s="57"/>
      <c r="G45" s="61"/>
      <c r="H45" s="65"/>
    </row>
    <row r="46" spans="1:8" ht="12.75" customHeight="1">
      <c r="A46" s="61"/>
      <c r="B46" s="56"/>
      <c r="C46" s="13">
        <v>4</v>
      </c>
      <c r="D46" s="14" t="s">
        <v>39</v>
      </c>
      <c r="E46" s="2" t="s">
        <v>9</v>
      </c>
      <c r="F46" s="57"/>
      <c r="G46" s="61"/>
      <c r="H46" s="65"/>
    </row>
    <row r="47" spans="1:8" ht="12.75" customHeight="1">
      <c r="A47" s="61"/>
      <c r="B47" s="56"/>
      <c r="C47" s="15">
        <v>5</v>
      </c>
      <c r="D47" s="14" t="s">
        <v>46</v>
      </c>
      <c r="E47" s="2" t="s">
        <v>9</v>
      </c>
      <c r="F47" s="57"/>
      <c r="G47" s="61"/>
      <c r="H47" s="65"/>
    </row>
    <row r="48" spans="1:8" ht="12.75" customHeight="1">
      <c r="A48" s="61"/>
      <c r="B48" s="56"/>
      <c r="C48" s="15">
        <v>6</v>
      </c>
      <c r="D48" s="14" t="s">
        <v>40</v>
      </c>
      <c r="E48" s="2" t="s">
        <v>9</v>
      </c>
      <c r="F48" s="57"/>
      <c r="G48" s="61"/>
      <c r="H48" s="65"/>
    </row>
    <row r="49" spans="1:8" ht="12.75" customHeight="1">
      <c r="A49" s="61"/>
      <c r="B49" s="56"/>
      <c r="C49" s="15">
        <v>7</v>
      </c>
      <c r="D49" s="14" t="s">
        <v>41</v>
      </c>
      <c r="E49" s="2" t="s">
        <v>9</v>
      </c>
      <c r="F49" s="57"/>
      <c r="G49" s="61"/>
      <c r="H49" s="65"/>
    </row>
    <row r="50" spans="1:8" ht="12.75" customHeight="1">
      <c r="A50" s="61"/>
      <c r="B50" s="56"/>
      <c r="C50" s="15">
        <v>8</v>
      </c>
      <c r="D50" s="14" t="s">
        <v>47</v>
      </c>
      <c r="E50" s="16" t="s">
        <v>9</v>
      </c>
      <c r="F50" s="57"/>
      <c r="G50" s="61"/>
      <c r="H50" s="65"/>
    </row>
    <row r="51" spans="1:8" ht="12.75" customHeight="1">
      <c r="A51" s="61"/>
      <c r="B51" s="56"/>
      <c r="C51" s="15">
        <v>9</v>
      </c>
      <c r="D51" s="14" t="s">
        <v>43</v>
      </c>
      <c r="E51" s="2" t="s">
        <v>9</v>
      </c>
      <c r="F51" s="57"/>
      <c r="G51" s="61"/>
      <c r="H51" s="65"/>
    </row>
    <row r="52" spans="1:8" ht="12.75" customHeight="1">
      <c r="A52" s="61"/>
      <c r="B52" s="56"/>
      <c r="C52" s="15">
        <v>10</v>
      </c>
      <c r="D52" s="14" t="s">
        <v>48</v>
      </c>
      <c r="E52" s="6" t="s">
        <v>31</v>
      </c>
      <c r="F52" s="57"/>
      <c r="G52" s="61"/>
      <c r="H52" s="65"/>
    </row>
    <row r="53" spans="1:8" ht="42" customHeight="1">
      <c r="A53" s="61"/>
      <c r="B53" s="56"/>
      <c r="C53" s="15">
        <v>11</v>
      </c>
      <c r="D53" s="17" t="s">
        <v>51</v>
      </c>
      <c r="E53" s="18" t="s">
        <v>52</v>
      </c>
      <c r="F53" s="57"/>
      <c r="G53" s="61"/>
      <c r="H53" s="65"/>
    </row>
    <row r="54" spans="1:8" ht="48" customHeight="1">
      <c r="A54" s="61"/>
      <c r="B54" s="56"/>
      <c r="C54" s="15">
        <v>12</v>
      </c>
      <c r="D54" s="17" t="s">
        <v>49</v>
      </c>
      <c r="E54" s="18" t="s">
        <v>50</v>
      </c>
      <c r="F54" s="57"/>
      <c r="G54" s="61"/>
      <c r="H54" s="65"/>
    </row>
    <row r="55" spans="1:8" ht="81.75" customHeight="1">
      <c r="A55" s="62">
        <v>5</v>
      </c>
      <c r="B55" s="65" t="s">
        <v>65</v>
      </c>
      <c r="C55" s="32">
        <v>1</v>
      </c>
      <c r="D55" s="12" t="s">
        <v>32</v>
      </c>
      <c r="E55" s="8" t="s">
        <v>33</v>
      </c>
      <c r="F55" s="9" t="s">
        <v>61</v>
      </c>
      <c r="G55" s="61">
        <v>25</v>
      </c>
      <c r="H55" s="66" t="s">
        <v>165</v>
      </c>
    </row>
    <row r="56" spans="1:8" ht="16.5" customHeight="1">
      <c r="A56" s="63"/>
      <c r="B56" s="65"/>
      <c r="C56" s="32">
        <v>2</v>
      </c>
      <c r="D56" s="30" t="s">
        <v>67</v>
      </c>
      <c r="E56" s="30" t="s">
        <v>13</v>
      </c>
      <c r="F56" s="32"/>
      <c r="G56" s="61"/>
      <c r="H56" s="67"/>
    </row>
    <row r="57" spans="1:8" ht="16.5" customHeight="1">
      <c r="A57" s="63"/>
      <c r="B57" s="65"/>
      <c r="C57" s="32">
        <v>3</v>
      </c>
      <c r="D57" s="30" t="s">
        <v>68</v>
      </c>
      <c r="E57" s="30" t="s">
        <v>9</v>
      </c>
      <c r="F57" s="32"/>
      <c r="G57" s="61"/>
      <c r="H57" s="67"/>
    </row>
    <row r="58" spans="1:8" ht="16.5" customHeight="1">
      <c r="A58" s="63"/>
      <c r="B58" s="65"/>
      <c r="C58" s="32">
        <v>4</v>
      </c>
      <c r="D58" s="30" t="s">
        <v>69</v>
      </c>
      <c r="E58" s="30" t="s">
        <v>9</v>
      </c>
      <c r="F58" s="32"/>
      <c r="G58" s="61"/>
      <c r="H58" s="67"/>
    </row>
    <row r="59" spans="1:8" ht="16.5" customHeight="1">
      <c r="A59" s="63"/>
      <c r="B59" s="65"/>
      <c r="C59" s="32">
        <v>5</v>
      </c>
      <c r="D59" s="30" t="s">
        <v>70</v>
      </c>
      <c r="E59" s="30" t="s">
        <v>78</v>
      </c>
      <c r="F59" s="32"/>
      <c r="G59" s="61"/>
      <c r="H59" s="67"/>
    </row>
    <row r="60" spans="1:8" ht="16.5" customHeight="1">
      <c r="A60" s="63"/>
      <c r="B60" s="65"/>
      <c r="C60" s="32">
        <v>6</v>
      </c>
      <c r="D60" s="30" t="s">
        <v>71</v>
      </c>
      <c r="E60" s="30" t="s">
        <v>79</v>
      </c>
      <c r="F60" s="32"/>
      <c r="G60" s="61"/>
      <c r="H60" s="67"/>
    </row>
    <row r="61" spans="1:8" ht="16.5" customHeight="1">
      <c r="A61" s="63"/>
      <c r="B61" s="65"/>
      <c r="C61" s="32">
        <v>7</v>
      </c>
      <c r="D61" s="30" t="s">
        <v>72</v>
      </c>
      <c r="E61" s="30" t="s">
        <v>9</v>
      </c>
      <c r="F61" s="32"/>
      <c r="G61" s="61"/>
      <c r="H61" s="67"/>
    </row>
    <row r="62" spans="1:8" ht="16.5" customHeight="1">
      <c r="A62" s="63"/>
      <c r="B62" s="65"/>
      <c r="C62" s="32">
        <v>8</v>
      </c>
      <c r="D62" s="30" t="s">
        <v>73</v>
      </c>
      <c r="E62" s="30" t="s">
        <v>23</v>
      </c>
      <c r="F62" s="32"/>
      <c r="G62" s="61"/>
      <c r="H62" s="67"/>
    </row>
    <row r="63" spans="1:8" ht="16.5" customHeight="1">
      <c r="A63" s="63"/>
      <c r="B63" s="65"/>
      <c r="C63" s="32">
        <v>9</v>
      </c>
      <c r="D63" s="30" t="s">
        <v>74</v>
      </c>
      <c r="E63" s="30" t="s">
        <v>80</v>
      </c>
      <c r="F63" s="32"/>
      <c r="G63" s="61"/>
      <c r="H63" s="67"/>
    </row>
    <row r="64" spans="1:8" ht="16.5" customHeight="1">
      <c r="A64" s="63"/>
      <c r="B64" s="65"/>
      <c r="C64" s="32">
        <v>10</v>
      </c>
      <c r="D64" s="30" t="s">
        <v>75</v>
      </c>
      <c r="E64" s="30" t="s">
        <v>28</v>
      </c>
      <c r="F64" s="32"/>
      <c r="G64" s="61"/>
      <c r="H64" s="67"/>
    </row>
    <row r="65" spans="1:8" ht="16.5" customHeight="1">
      <c r="A65" s="63"/>
      <c r="B65" s="65"/>
      <c r="C65" s="32">
        <v>11</v>
      </c>
      <c r="D65" s="30" t="s">
        <v>76</v>
      </c>
      <c r="E65" s="30" t="s">
        <v>9</v>
      </c>
      <c r="F65" s="32"/>
      <c r="G65" s="61"/>
      <c r="H65" s="67"/>
    </row>
    <row r="66" spans="1:8" ht="25.5">
      <c r="A66" s="63"/>
      <c r="B66" s="65"/>
      <c r="C66" s="32">
        <v>12</v>
      </c>
      <c r="D66" s="30" t="s">
        <v>77</v>
      </c>
      <c r="E66" s="8" t="s">
        <v>92</v>
      </c>
      <c r="F66" s="9"/>
      <c r="G66" s="61"/>
      <c r="H66" s="67"/>
    </row>
    <row r="67" spans="1:8" ht="16.5" customHeight="1">
      <c r="A67" s="63"/>
      <c r="B67" s="65"/>
      <c r="C67" s="32">
        <v>13</v>
      </c>
      <c r="D67" s="30" t="s">
        <v>81</v>
      </c>
      <c r="E67" s="30" t="s">
        <v>88</v>
      </c>
      <c r="F67" s="32"/>
      <c r="G67" s="61"/>
      <c r="H67" s="67"/>
    </row>
    <row r="68" spans="1:8" ht="16.5" customHeight="1">
      <c r="A68" s="63"/>
      <c r="B68" s="65"/>
      <c r="C68" s="32">
        <v>14</v>
      </c>
      <c r="D68" s="30" t="s">
        <v>82</v>
      </c>
      <c r="E68" s="30" t="s">
        <v>89</v>
      </c>
      <c r="F68" s="32"/>
      <c r="G68" s="61"/>
      <c r="H68" s="67"/>
    </row>
    <row r="69" spans="1:8" ht="16.5" customHeight="1">
      <c r="A69" s="63"/>
      <c r="B69" s="65"/>
      <c r="C69" s="32">
        <v>15</v>
      </c>
      <c r="D69" s="30" t="s">
        <v>83</v>
      </c>
      <c r="E69" s="30" t="s">
        <v>90</v>
      </c>
      <c r="F69" s="32"/>
      <c r="G69" s="61"/>
      <c r="H69" s="67"/>
    </row>
    <row r="70" spans="1:8" ht="16.5" customHeight="1">
      <c r="A70" s="63"/>
      <c r="B70" s="65"/>
      <c r="C70" s="32">
        <v>16</v>
      </c>
      <c r="D70" s="30" t="s">
        <v>84</v>
      </c>
      <c r="E70" s="30" t="s">
        <v>91</v>
      </c>
      <c r="F70" s="32"/>
      <c r="G70" s="61"/>
      <c r="H70" s="67"/>
    </row>
    <row r="71" spans="1:8" ht="16.5" customHeight="1">
      <c r="A71" s="63"/>
      <c r="B71" s="65"/>
      <c r="C71" s="32">
        <v>17</v>
      </c>
      <c r="D71" s="30" t="s">
        <v>85</v>
      </c>
      <c r="E71" s="30" t="s">
        <v>91</v>
      </c>
      <c r="F71" s="32"/>
      <c r="G71" s="61"/>
      <c r="H71" s="67"/>
    </row>
    <row r="72" spans="1:8" ht="16.5" customHeight="1">
      <c r="A72" s="63"/>
      <c r="B72" s="65"/>
      <c r="C72" s="32">
        <v>18</v>
      </c>
      <c r="D72" s="30" t="s">
        <v>86</v>
      </c>
      <c r="E72" s="30" t="s">
        <v>9</v>
      </c>
      <c r="F72" s="32"/>
      <c r="G72" s="61"/>
      <c r="H72" s="67"/>
    </row>
    <row r="73" spans="1:8">
      <c r="A73" s="64"/>
      <c r="B73" s="65"/>
      <c r="C73" s="32">
        <v>19</v>
      </c>
      <c r="D73" s="30" t="s">
        <v>87</v>
      </c>
      <c r="E73" s="1" t="s">
        <v>34</v>
      </c>
      <c r="F73" s="32"/>
      <c r="G73" s="61"/>
      <c r="H73" s="67"/>
    </row>
  </sheetData>
  <mergeCells count="24">
    <mergeCell ref="A55:A73"/>
    <mergeCell ref="B55:B73"/>
    <mergeCell ref="G55:G73"/>
    <mergeCell ref="H55:H73"/>
    <mergeCell ref="H3:H54"/>
    <mergeCell ref="A43:A54"/>
    <mergeCell ref="B43:B54"/>
    <mergeCell ref="F43:F54"/>
    <mergeCell ref="G43:G54"/>
    <mergeCell ref="G3:G18"/>
    <mergeCell ref="A19:A34"/>
    <mergeCell ref="B19:B34"/>
    <mergeCell ref="F19:F33"/>
    <mergeCell ref="G19:G33"/>
    <mergeCell ref="G34:G42"/>
    <mergeCell ref="A35:A42"/>
    <mergeCell ref="B35:B42"/>
    <mergeCell ref="F35:F42"/>
    <mergeCell ref="A1:F1"/>
    <mergeCell ref="A2:B2"/>
    <mergeCell ref="C2:D2"/>
    <mergeCell ref="A3:A18"/>
    <mergeCell ref="B3:B18"/>
    <mergeCell ref="F3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zoomScale="85" zoomScaleNormal="85" workbookViewId="0">
      <selection sqref="A1:H7"/>
    </sheetView>
  </sheetViews>
  <sheetFormatPr baseColWidth="10" defaultRowHeight="15"/>
  <cols>
    <col min="1" max="2" width="11" customWidth="1"/>
    <col min="3" max="3" width="28" style="28" customWidth="1"/>
    <col min="4" max="4" width="20.7109375" style="28" customWidth="1"/>
    <col min="5" max="5" width="9.5703125" style="28" bestFit="1" customWidth="1"/>
    <col min="6" max="6" width="12.28515625" style="28" customWidth="1"/>
    <col min="7" max="7" width="12.140625" style="28" customWidth="1"/>
    <col min="8" max="8" width="11.42578125" style="28"/>
  </cols>
  <sheetData>
    <row r="1" spans="1:8" ht="51" customHeight="1">
      <c r="A1" s="53" t="s">
        <v>169</v>
      </c>
      <c r="B1" s="53"/>
      <c r="C1" s="70"/>
      <c r="D1" s="70"/>
      <c r="E1" s="70"/>
      <c r="F1" s="70"/>
      <c r="G1" s="70"/>
      <c r="H1" s="70"/>
    </row>
    <row r="2" spans="1:8" ht="36">
      <c r="A2" s="68" t="s">
        <v>0</v>
      </c>
      <c r="B2" s="69"/>
      <c r="C2" s="24" t="s">
        <v>53</v>
      </c>
      <c r="D2" s="23" t="s">
        <v>95</v>
      </c>
      <c r="E2" s="23" t="s">
        <v>54</v>
      </c>
      <c r="F2" s="23" t="s">
        <v>55</v>
      </c>
      <c r="G2" s="23" t="s">
        <v>56</v>
      </c>
      <c r="H2" s="23" t="s">
        <v>57</v>
      </c>
    </row>
    <row r="3" spans="1:8" s="26" customFormat="1" ht="76.5" customHeight="1">
      <c r="A3" s="52" t="s">
        <v>174</v>
      </c>
      <c r="B3" s="52">
        <v>1</v>
      </c>
      <c r="C3" s="24" t="s">
        <v>58</v>
      </c>
      <c r="D3" s="52" t="s">
        <v>64</v>
      </c>
      <c r="E3" s="23">
        <v>2</v>
      </c>
      <c r="F3" s="23"/>
      <c r="G3" s="25" t="e">
        <f>+#REF!</f>
        <v>#REF!</v>
      </c>
      <c r="H3" s="25" t="e">
        <f>+G3*E3</f>
        <v>#REF!</v>
      </c>
    </row>
    <row r="4" spans="1:8" s="26" customFormat="1" ht="76.5" customHeight="1">
      <c r="A4" s="52"/>
      <c r="B4" s="52"/>
      <c r="C4" s="24" t="s">
        <v>1</v>
      </c>
      <c r="D4" s="52"/>
      <c r="E4" s="23">
        <v>1</v>
      </c>
      <c r="F4" s="23"/>
      <c r="G4" s="25" t="e">
        <f>+#REF!</f>
        <v>#REF!</v>
      </c>
      <c r="H4" s="25" t="e">
        <f>+G4*E4</f>
        <v>#REF!</v>
      </c>
    </row>
    <row r="5" spans="1:8" s="26" customFormat="1" ht="76.5" customHeight="1">
      <c r="A5" s="52"/>
      <c r="B5" s="52"/>
      <c r="C5" s="24" t="s">
        <v>2</v>
      </c>
      <c r="D5" s="52"/>
      <c r="E5" s="23">
        <v>1</v>
      </c>
      <c r="F5" s="23"/>
      <c r="G5" s="25" t="e">
        <f>+#REF!</f>
        <v>#REF!</v>
      </c>
      <c r="H5" s="25" t="e">
        <f>+#REF!</f>
        <v>#REF!</v>
      </c>
    </row>
    <row r="6" spans="1:8" s="26" customFormat="1" ht="76.5" customHeight="1">
      <c r="A6" s="52"/>
      <c r="B6" s="52"/>
      <c r="C6" s="24" t="s">
        <v>59</v>
      </c>
      <c r="D6" s="52"/>
      <c r="E6" s="27">
        <v>1</v>
      </c>
      <c r="F6" s="27"/>
      <c r="G6" s="25" t="e">
        <f>+#REF!</f>
        <v>#REF!</v>
      </c>
      <c r="H6" s="25" t="e">
        <f t="shared" ref="H6" si="0">+G6*E6</f>
        <v>#REF!</v>
      </c>
    </row>
    <row r="7" spans="1:8" s="26" customFormat="1" ht="76.5" customHeight="1">
      <c r="A7" s="52"/>
      <c r="B7" s="23">
        <v>2</v>
      </c>
      <c r="C7" s="24" t="s">
        <v>96</v>
      </c>
      <c r="D7" s="23" t="s">
        <v>97</v>
      </c>
      <c r="E7" s="27">
        <v>25</v>
      </c>
      <c r="F7" s="27"/>
      <c r="G7" s="25"/>
      <c r="H7" s="25"/>
    </row>
    <row r="8" spans="1:8" s="26" customFormat="1" ht="76.5" customHeight="1"/>
  </sheetData>
  <mergeCells count="5">
    <mergeCell ref="A2:B2"/>
    <mergeCell ref="A1:H1"/>
    <mergeCell ref="D3:D6"/>
    <mergeCell ref="B3:B6"/>
    <mergeCell ref="A3:A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69C4-8405-40AD-83A7-53C1EF865759}">
  <sheetPr>
    <pageSetUpPr fitToPage="1"/>
  </sheetPr>
  <dimension ref="A1:X44"/>
  <sheetViews>
    <sheetView tabSelected="1" topLeftCell="A16" workbookViewId="0">
      <selection activeCell="K40" sqref="K40"/>
    </sheetView>
  </sheetViews>
  <sheetFormatPr baseColWidth="10" defaultRowHeight="15"/>
  <cols>
    <col min="1" max="1" width="4.7109375" customWidth="1"/>
    <col min="2" max="2" width="27.5703125" customWidth="1"/>
    <col min="3" max="19" width="11.42578125" customWidth="1"/>
    <col min="20" max="20" width="10" bestFit="1" customWidth="1"/>
    <col min="21" max="21" width="6.42578125" bestFit="1" customWidth="1"/>
    <col min="22" max="22" width="10.42578125" bestFit="1" customWidth="1"/>
    <col min="23" max="23" width="9" bestFit="1" customWidth="1"/>
    <col min="24" max="24" width="6.85546875" bestFit="1" customWidth="1"/>
  </cols>
  <sheetData>
    <row r="1" spans="1:24" ht="31.5" customHeight="1">
      <c r="A1" s="54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48">
      <c r="A2" s="83" t="s">
        <v>139</v>
      </c>
      <c r="B2" s="80" t="s">
        <v>53</v>
      </c>
      <c r="C2" s="77" t="s">
        <v>140</v>
      </c>
      <c r="D2" s="71" t="s">
        <v>141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4" t="s">
        <v>60</v>
      </c>
      <c r="V2" s="35" t="s">
        <v>142</v>
      </c>
      <c r="W2" s="35" t="s">
        <v>143</v>
      </c>
      <c r="X2" s="36" t="s">
        <v>144</v>
      </c>
    </row>
    <row r="3" spans="1:24">
      <c r="A3" s="84"/>
      <c r="B3" s="81"/>
      <c r="C3" s="78"/>
      <c r="D3" s="71" t="s">
        <v>66</v>
      </c>
      <c r="E3" s="72"/>
      <c r="F3" s="72"/>
      <c r="G3" s="73"/>
      <c r="H3" s="37" t="s">
        <v>145</v>
      </c>
      <c r="I3" s="37"/>
      <c r="J3" s="37" t="s">
        <v>166</v>
      </c>
      <c r="K3" s="71" t="s">
        <v>146</v>
      </c>
      <c r="L3" s="72"/>
      <c r="M3" s="73"/>
      <c r="N3" s="37" t="s">
        <v>147</v>
      </c>
      <c r="O3" s="71" t="s">
        <v>148</v>
      </c>
      <c r="P3" s="72"/>
      <c r="Q3" s="73"/>
      <c r="R3" s="71" t="s">
        <v>149</v>
      </c>
      <c r="S3" s="72"/>
      <c r="T3" s="73"/>
      <c r="U3" s="75"/>
      <c r="V3" s="35"/>
      <c r="W3" s="35"/>
      <c r="X3" s="36"/>
    </row>
    <row r="4" spans="1:24" ht="33.75">
      <c r="A4" s="85"/>
      <c r="B4" s="82"/>
      <c r="C4" s="79"/>
      <c r="D4" s="38" t="s">
        <v>150</v>
      </c>
      <c r="E4" s="38" t="s">
        <v>151</v>
      </c>
      <c r="F4" s="38" t="s">
        <v>152</v>
      </c>
      <c r="G4" s="38" t="s">
        <v>153</v>
      </c>
      <c r="H4" s="38" t="s">
        <v>154</v>
      </c>
      <c r="I4" s="38" t="s">
        <v>168</v>
      </c>
      <c r="J4" s="38" t="s">
        <v>167</v>
      </c>
      <c r="K4" s="38" t="s">
        <v>155</v>
      </c>
      <c r="L4" s="38" t="s">
        <v>156</v>
      </c>
      <c r="M4" s="38" t="s">
        <v>157</v>
      </c>
      <c r="N4" s="38" t="s">
        <v>158</v>
      </c>
      <c r="O4" s="38" t="s">
        <v>159</v>
      </c>
      <c r="P4" s="38" t="s">
        <v>160</v>
      </c>
      <c r="Q4" s="38" t="s">
        <v>161</v>
      </c>
      <c r="R4" s="38" t="s">
        <v>162</v>
      </c>
      <c r="S4" s="38" t="s">
        <v>163</v>
      </c>
      <c r="T4" s="38" t="s">
        <v>164</v>
      </c>
      <c r="U4" s="76"/>
      <c r="V4" s="35"/>
      <c r="W4" s="35"/>
      <c r="X4" s="36"/>
    </row>
    <row r="5" spans="1:24" ht="15.75" customHeight="1">
      <c r="A5" s="39">
        <v>1</v>
      </c>
      <c r="B5" s="33" t="s">
        <v>100</v>
      </c>
      <c r="C5" s="40">
        <v>25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>
        <v>1</v>
      </c>
      <c r="Q5" s="40">
        <v>1</v>
      </c>
      <c r="R5" s="40">
        <v>1</v>
      </c>
      <c r="S5" s="40">
        <v>1</v>
      </c>
      <c r="T5" s="40">
        <v>1</v>
      </c>
      <c r="U5" s="42">
        <f>SUM(C5:T5)</f>
        <v>42</v>
      </c>
      <c r="V5" s="43"/>
      <c r="W5" s="44"/>
      <c r="X5" s="45"/>
    </row>
    <row r="6" spans="1:24" ht="15.75" customHeight="1">
      <c r="A6" s="39">
        <v>2</v>
      </c>
      <c r="B6" s="33" t="s">
        <v>101</v>
      </c>
      <c r="C6" s="40">
        <v>25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2">
        <f>SUM(C6:T6)</f>
        <v>25</v>
      </c>
      <c r="V6" s="43"/>
      <c r="W6" s="44"/>
      <c r="X6" s="45"/>
    </row>
    <row r="7" spans="1:24" ht="15.75">
      <c r="A7" s="39">
        <v>3</v>
      </c>
      <c r="B7" s="33" t="s">
        <v>102</v>
      </c>
      <c r="C7" s="40">
        <v>25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0">
        <v>1</v>
      </c>
      <c r="K7" s="40">
        <v>1</v>
      </c>
      <c r="L7" s="40">
        <v>1</v>
      </c>
      <c r="M7" s="40">
        <v>1</v>
      </c>
      <c r="N7" s="40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2">
        <f>SUM(C7:T7)</f>
        <v>42</v>
      </c>
      <c r="V7" s="43"/>
      <c r="W7" s="44"/>
      <c r="X7" s="45"/>
    </row>
    <row r="8" spans="1:24" ht="15.75">
      <c r="A8" s="39">
        <v>4</v>
      </c>
      <c r="B8" s="33" t="s">
        <v>103</v>
      </c>
      <c r="C8" s="40">
        <v>25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>
        <v>1</v>
      </c>
      <c r="L8" s="40">
        <v>1</v>
      </c>
      <c r="M8" s="40">
        <v>1</v>
      </c>
      <c r="N8" s="40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2">
        <f>SUM(C8:T8)</f>
        <v>42</v>
      </c>
      <c r="V8" s="43"/>
      <c r="W8" s="44"/>
      <c r="X8" s="45"/>
    </row>
    <row r="9" spans="1:24" ht="15.75">
      <c r="A9" s="39">
        <v>5</v>
      </c>
      <c r="B9" s="33" t="s">
        <v>104</v>
      </c>
      <c r="C9" s="40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1"/>
      <c r="Q9" s="41"/>
      <c r="R9" s="41"/>
      <c r="S9" s="41"/>
      <c r="T9" s="41"/>
      <c r="U9" s="42">
        <f>SUM(C9:T9)</f>
        <v>25</v>
      </c>
      <c r="V9" s="43"/>
      <c r="W9" s="44"/>
      <c r="X9" s="45"/>
    </row>
    <row r="10" spans="1:24" ht="15.75">
      <c r="A10" s="39">
        <v>6</v>
      </c>
      <c r="B10" s="33" t="s">
        <v>105</v>
      </c>
      <c r="C10" s="40">
        <v>25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1"/>
      <c r="Q10" s="41"/>
      <c r="R10" s="41"/>
      <c r="S10" s="41"/>
      <c r="T10" s="41"/>
      <c r="U10" s="42">
        <f>SUM(C10:T10)</f>
        <v>25</v>
      </c>
      <c r="V10" s="43"/>
      <c r="W10" s="44"/>
      <c r="X10" s="45"/>
    </row>
    <row r="11" spans="1:24" ht="15.75">
      <c r="A11" s="39">
        <v>7</v>
      </c>
      <c r="B11" s="33" t="s">
        <v>106</v>
      </c>
      <c r="C11" s="40">
        <v>25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>
        <v>1</v>
      </c>
      <c r="M11" s="40">
        <v>1</v>
      </c>
      <c r="N11" s="40">
        <v>1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42">
        <f>SUM(C11:T11)</f>
        <v>42</v>
      </c>
      <c r="V11" s="43"/>
      <c r="W11" s="44"/>
      <c r="X11" s="45"/>
    </row>
    <row r="12" spans="1:24" ht="15.75">
      <c r="A12" s="39">
        <v>8</v>
      </c>
      <c r="B12" s="33" t="s">
        <v>107</v>
      </c>
      <c r="C12" s="40">
        <v>25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40">
        <v>1</v>
      </c>
      <c r="J12" s="40">
        <v>1</v>
      </c>
      <c r="K12" s="40">
        <v>1</v>
      </c>
      <c r="L12" s="40">
        <v>1</v>
      </c>
      <c r="M12" s="40">
        <v>1</v>
      </c>
      <c r="N12" s="40">
        <v>1</v>
      </c>
      <c r="O12" s="41">
        <v>1</v>
      </c>
      <c r="P12" s="41">
        <v>1</v>
      </c>
      <c r="Q12" s="41">
        <v>1</v>
      </c>
      <c r="R12" s="41">
        <v>1</v>
      </c>
      <c r="S12" s="41">
        <v>1</v>
      </c>
      <c r="T12" s="41">
        <v>1</v>
      </c>
      <c r="U12" s="42">
        <f>SUM(C12:T12)</f>
        <v>42</v>
      </c>
      <c r="V12" s="43"/>
      <c r="W12" s="44"/>
      <c r="X12" s="45"/>
    </row>
    <row r="13" spans="1:24" ht="15.75">
      <c r="A13" s="39">
        <v>9</v>
      </c>
      <c r="B13" s="33" t="s">
        <v>108</v>
      </c>
      <c r="C13" s="40">
        <v>25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40">
        <v>1</v>
      </c>
      <c r="L13" s="40">
        <v>1</v>
      </c>
      <c r="M13" s="40">
        <v>1</v>
      </c>
      <c r="N13" s="40">
        <v>1</v>
      </c>
      <c r="O13" s="41"/>
      <c r="P13" s="41">
        <v>1</v>
      </c>
      <c r="Q13" s="41">
        <v>1</v>
      </c>
      <c r="R13" s="41">
        <v>1</v>
      </c>
      <c r="S13" s="41">
        <v>1</v>
      </c>
      <c r="T13" s="41">
        <v>1</v>
      </c>
      <c r="U13" s="42">
        <f>SUM(C13:T13)</f>
        <v>41</v>
      </c>
      <c r="V13" s="43"/>
      <c r="W13" s="44"/>
      <c r="X13" s="45"/>
    </row>
    <row r="14" spans="1:24" ht="15.75">
      <c r="A14" s="39">
        <v>10</v>
      </c>
      <c r="B14" s="33" t="s">
        <v>109</v>
      </c>
      <c r="C14" s="40">
        <v>25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41"/>
      <c r="R14" s="41"/>
      <c r="S14" s="41"/>
      <c r="T14" s="41"/>
      <c r="U14" s="42">
        <f>SUM(C14:T14)</f>
        <v>25</v>
      </c>
      <c r="V14" s="43"/>
      <c r="W14" s="44"/>
      <c r="X14" s="45"/>
    </row>
    <row r="15" spans="1:24" ht="15.75">
      <c r="A15" s="39">
        <v>11</v>
      </c>
      <c r="B15" s="33" t="s">
        <v>110</v>
      </c>
      <c r="C15" s="40">
        <v>25</v>
      </c>
      <c r="D15" s="40">
        <v>1</v>
      </c>
      <c r="E15" s="40">
        <v>1</v>
      </c>
      <c r="F15" s="40">
        <v>1</v>
      </c>
      <c r="G15" s="40">
        <v>1</v>
      </c>
      <c r="H15" s="40">
        <v>1</v>
      </c>
      <c r="I15" s="40">
        <v>1</v>
      </c>
      <c r="J15" s="40">
        <v>1</v>
      </c>
      <c r="K15" s="40">
        <v>1</v>
      </c>
      <c r="L15" s="40">
        <v>1</v>
      </c>
      <c r="M15" s="40">
        <v>1</v>
      </c>
      <c r="N15" s="40"/>
      <c r="O15" s="41">
        <v>1</v>
      </c>
      <c r="P15" s="41">
        <v>1</v>
      </c>
      <c r="Q15" s="41">
        <v>1</v>
      </c>
      <c r="R15" s="41">
        <v>1</v>
      </c>
      <c r="S15" s="41">
        <v>1</v>
      </c>
      <c r="T15" s="41">
        <v>1</v>
      </c>
      <c r="U15" s="42">
        <f>SUM(C15:T15)</f>
        <v>41</v>
      </c>
      <c r="V15" s="43"/>
      <c r="W15" s="44"/>
      <c r="X15" s="45"/>
    </row>
    <row r="16" spans="1:24" ht="15.75">
      <c r="A16" s="39">
        <v>12</v>
      </c>
      <c r="B16" s="33" t="s">
        <v>111</v>
      </c>
      <c r="C16" s="40">
        <v>25</v>
      </c>
      <c r="D16" s="40">
        <v>1</v>
      </c>
      <c r="E16" s="40">
        <v>1</v>
      </c>
      <c r="F16" s="40">
        <v>1</v>
      </c>
      <c r="G16" s="40">
        <v>1</v>
      </c>
      <c r="H16" s="40">
        <v>1</v>
      </c>
      <c r="I16" s="40">
        <v>1</v>
      </c>
      <c r="J16" s="40">
        <v>1</v>
      </c>
      <c r="K16" s="40">
        <v>1</v>
      </c>
      <c r="L16" s="40">
        <v>1</v>
      </c>
      <c r="M16" s="40">
        <v>1</v>
      </c>
      <c r="N16" s="40"/>
      <c r="O16" s="41">
        <v>1</v>
      </c>
      <c r="P16" s="41">
        <v>1</v>
      </c>
      <c r="Q16" s="41">
        <v>1</v>
      </c>
      <c r="R16" s="41">
        <v>1</v>
      </c>
      <c r="S16" s="41">
        <v>1</v>
      </c>
      <c r="T16" s="41">
        <v>1</v>
      </c>
      <c r="U16" s="42">
        <f>SUM(C16:T16)</f>
        <v>41</v>
      </c>
      <c r="V16" s="43"/>
      <c r="W16" s="44"/>
      <c r="X16" s="45"/>
    </row>
    <row r="17" spans="1:24" ht="15.75">
      <c r="A17" s="39">
        <v>13</v>
      </c>
      <c r="B17" s="33" t="s">
        <v>112</v>
      </c>
      <c r="C17" s="40">
        <v>25</v>
      </c>
      <c r="D17" s="40">
        <v>1</v>
      </c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/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2">
        <f>SUM(C17:T17)</f>
        <v>41</v>
      </c>
      <c r="V17" s="43"/>
      <c r="W17" s="44"/>
      <c r="X17" s="45"/>
    </row>
    <row r="18" spans="1:24" ht="15.75">
      <c r="A18" s="39">
        <v>14</v>
      </c>
      <c r="B18" s="33" t="s">
        <v>113</v>
      </c>
      <c r="C18" s="40">
        <v>25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41"/>
      <c r="S18" s="41"/>
      <c r="T18" s="41"/>
      <c r="U18" s="42">
        <f>SUM(C18:T18)</f>
        <v>25</v>
      </c>
      <c r="V18" s="43"/>
      <c r="W18" s="44"/>
      <c r="X18" s="45"/>
    </row>
    <row r="19" spans="1:24" ht="15.75">
      <c r="A19" s="39">
        <v>15</v>
      </c>
      <c r="B19" s="33" t="s">
        <v>114</v>
      </c>
      <c r="C19" s="40">
        <v>25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1"/>
      <c r="R19" s="41"/>
      <c r="S19" s="41"/>
      <c r="T19" s="41"/>
      <c r="U19" s="42">
        <f>SUM(C19:T19)</f>
        <v>25</v>
      </c>
      <c r="V19" s="43"/>
      <c r="W19" s="44"/>
      <c r="X19" s="45"/>
    </row>
    <row r="20" spans="1:24" ht="15.75">
      <c r="A20" s="39">
        <v>16</v>
      </c>
      <c r="B20" s="33" t="s">
        <v>115</v>
      </c>
      <c r="C20" s="40">
        <v>25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1">
        <v>1</v>
      </c>
      <c r="U20" s="42">
        <f>SUM(C20:T20)</f>
        <v>42</v>
      </c>
      <c r="V20" s="43"/>
      <c r="W20" s="44"/>
      <c r="X20" s="45"/>
    </row>
    <row r="21" spans="1:24" ht="15.75">
      <c r="A21" s="39">
        <v>17</v>
      </c>
      <c r="B21" s="33" t="s">
        <v>116</v>
      </c>
      <c r="C21" s="40">
        <v>25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1">
        <v>1</v>
      </c>
      <c r="P21" s="41">
        <v>1</v>
      </c>
      <c r="Q21" s="41">
        <v>1</v>
      </c>
      <c r="R21" s="41">
        <v>1</v>
      </c>
      <c r="S21" s="41">
        <v>1</v>
      </c>
      <c r="T21" s="41">
        <v>1</v>
      </c>
      <c r="U21" s="42">
        <f>SUM(C21:T21)</f>
        <v>42</v>
      </c>
      <c r="V21" s="43"/>
      <c r="W21" s="44"/>
      <c r="X21" s="45"/>
    </row>
    <row r="22" spans="1:24" ht="15.75">
      <c r="A22" s="39">
        <v>18</v>
      </c>
      <c r="B22" s="33" t="s">
        <v>117</v>
      </c>
      <c r="C22" s="40">
        <v>25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1">
        <v>1</v>
      </c>
      <c r="P22" s="41">
        <v>1</v>
      </c>
      <c r="Q22" s="41">
        <v>1</v>
      </c>
      <c r="R22" s="41">
        <v>1</v>
      </c>
      <c r="S22" s="41">
        <v>1</v>
      </c>
      <c r="T22" s="41">
        <v>1</v>
      </c>
      <c r="U22" s="42">
        <f>SUM(C22:T22)</f>
        <v>42</v>
      </c>
      <c r="V22" s="43"/>
      <c r="W22" s="44"/>
      <c r="X22" s="45"/>
    </row>
    <row r="23" spans="1:24" ht="15.75">
      <c r="A23" s="39">
        <v>19</v>
      </c>
      <c r="B23" s="33" t="s">
        <v>118</v>
      </c>
      <c r="C23" s="40">
        <v>25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T23" s="41"/>
      <c r="U23" s="42">
        <f>SUM(C23:T23)</f>
        <v>25</v>
      </c>
      <c r="V23" s="43"/>
      <c r="W23" s="44"/>
      <c r="X23" s="45"/>
    </row>
    <row r="24" spans="1:24" ht="15.75">
      <c r="A24" s="39">
        <v>20</v>
      </c>
      <c r="B24" s="33" t="s">
        <v>119</v>
      </c>
      <c r="C24" s="40">
        <v>25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41"/>
      <c r="S24" s="41"/>
      <c r="T24" s="41"/>
      <c r="U24" s="42">
        <f>SUM(C24:T24)</f>
        <v>25</v>
      </c>
      <c r="V24" s="43"/>
      <c r="W24" s="44"/>
      <c r="X24" s="45"/>
    </row>
    <row r="25" spans="1:24" ht="15.75">
      <c r="A25" s="39">
        <v>21</v>
      </c>
      <c r="B25" s="33" t="s">
        <v>120</v>
      </c>
      <c r="C25" s="40">
        <v>25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1">
        <v>1</v>
      </c>
      <c r="P25" s="41">
        <v>1</v>
      </c>
      <c r="Q25" s="41">
        <v>1</v>
      </c>
      <c r="R25" s="41">
        <v>1</v>
      </c>
      <c r="S25" s="41">
        <v>1</v>
      </c>
      <c r="T25" s="41">
        <v>1</v>
      </c>
      <c r="U25" s="42">
        <f>SUM(C25:T25)</f>
        <v>42</v>
      </c>
      <c r="V25" s="43"/>
      <c r="W25" s="44"/>
      <c r="X25" s="45"/>
    </row>
    <row r="26" spans="1:24" ht="15.75">
      <c r="A26" s="39">
        <v>22</v>
      </c>
      <c r="B26" s="33" t="s">
        <v>121</v>
      </c>
      <c r="C26" s="40">
        <v>25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1">
        <v>1</v>
      </c>
      <c r="P26" s="41">
        <v>1</v>
      </c>
      <c r="Q26" s="41">
        <v>1</v>
      </c>
      <c r="R26" s="41">
        <v>1</v>
      </c>
      <c r="S26" s="41">
        <v>1</v>
      </c>
      <c r="T26" s="41">
        <v>1</v>
      </c>
      <c r="U26" s="42">
        <f>SUM(C26:T26)</f>
        <v>42</v>
      </c>
      <c r="V26" s="43"/>
      <c r="W26" s="44"/>
      <c r="X26" s="45"/>
    </row>
    <row r="27" spans="1:24" ht="15.75">
      <c r="A27" s="39">
        <v>23</v>
      </c>
      <c r="B27" s="33" t="s">
        <v>122</v>
      </c>
      <c r="C27" s="40">
        <v>25</v>
      </c>
      <c r="D27" s="40">
        <v>1</v>
      </c>
      <c r="E27" s="40">
        <v>1</v>
      </c>
      <c r="F27" s="40">
        <v>1</v>
      </c>
      <c r="G27" s="40">
        <v>1</v>
      </c>
      <c r="H27" s="40">
        <v>1</v>
      </c>
      <c r="I27" s="40">
        <v>1</v>
      </c>
      <c r="J27" s="40">
        <v>1</v>
      </c>
      <c r="K27" s="40">
        <v>1</v>
      </c>
      <c r="L27" s="40">
        <v>1</v>
      </c>
      <c r="M27" s="40">
        <v>1</v>
      </c>
      <c r="N27" s="40">
        <v>1</v>
      </c>
      <c r="O27" s="41">
        <v>1</v>
      </c>
      <c r="P27" s="41">
        <v>1</v>
      </c>
      <c r="Q27" s="41">
        <v>1</v>
      </c>
      <c r="R27" s="41">
        <v>1</v>
      </c>
      <c r="S27" s="41">
        <v>1</v>
      </c>
      <c r="T27" s="41">
        <v>1</v>
      </c>
      <c r="U27" s="42">
        <f>SUM(C27:T27)</f>
        <v>42</v>
      </c>
      <c r="V27" s="43"/>
      <c r="W27" s="44"/>
      <c r="X27" s="45"/>
    </row>
    <row r="28" spans="1:24" ht="15.75">
      <c r="A28" s="39">
        <v>24</v>
      </c>
      <c r="B28" s="33" t="s">
        <v>123</v>
      </c>
      <c r="C28" s="40">
        <v>25</v>
      </c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1</v>
      </c>
      <c r="O28" s="41">
        <v>1</v>
      </c>
      <c r="P28" s="41">
        <v>1</v>
      </c>
      <c r="Q28" s="41">
        <v>1</v>
      </c>
      <c r="R28" s="41">
        <v>1</v>
      </c>
      <c r="S28" s="41">
        <v>1</v>
      </c>
      <c r="T28" s="41">
        <v>1</v>
      </c>
      <c r="U28" s="42">
        <f>SUM(C28:T28)</f>
        <v>42</v>
      </c>
      <c r="V28" s="43"/>
      <c r="W28" s="44"/>
      <c r="X28" s="45"/>
    </row>
    <row r="29" spans="1:24" ht="15.75">
      <c r="A29" s="39">
        <v>25</v>
      </c>
      <c r="B29" s="33" t="s">
        <v>124</v>
      </c>
      <c r="C29" s="40">
        <v>26</v>
      </c>
      <c r="D29" s="40">
        <v>1</v>
      </c>
      <c r="E29" s="40">
        <v>1</v>
      </c>
      <c r="F29" s="40">
        <v>1</v>
      </c>
      <c r="G29" s="40">
        <v>1</v>
      </c>
      <c r="H29" s="40">
        <v>1</v>
      </c>
      <c r="I29" s="40">
        <v>1</v>
      </c>
      <c r="J29" s="40">
        <v>1</v>
      </c>
      <c r="K29" s="40">
        <v>1</v>
      </c>
      <c r="L29" s="40">
        <v>1</v>
      </c>
      <c r="M29" s="40">
        <v>1</v>
      </c>
      <c r="N29" s="40">
        <v>1</v>
      </c>
      <c r="O29" s="41">
        <v>1</v>
      </c>
      <c r="P29" s="41">
        <v>1</v>
      </c>
      <c r="Q29" s="41">
        <v>1</v>
      </c>
      <c r="R29" s="41">
        <v>1</v>
      </c>
      <c r="S29" s="41">
        <v>1</v>
      </c>
      <c r="T29" s="41">
        <v>1</v>
      </c>
      <c r="U29" s="42">
        <f>SUM(C29:T29)</f>
        <v>43</v>
      </c>
      <c r="V29" s="43"/>
      <c r="W29" s="44"/>
      <c r="X29" s="45"/>
    </row>
    <row r="30" spans="1:24" ht="15.75">
      <c r="A30" s="39">
        <v>26</v>
      </c>
      <c r="B30" s="33" t="s">
        <v>125</v>
      </c>
      <c r="C30" s="40">
        <v>25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0">
        <v>1</v>
      </c>
      <c r="O30" s="41">
        <v>1</v>
      </c>
      <c r="P30" s="41">
        <v>1</v>
      </c>
      <c r="Q30" s="41">
        <v>1</v>
      </c>
      <c r="R30" s="41">
        <v>1</v>
      </c>
      <c r="S30" s="41">
        <v>1</v>
      </c>
      <c r="T30" s="41">
        <v>1</v>
      </c>
      <c r="U30" s="42">
        <f>SUM(C30:T30)</f>
        <v>42</v>
      </c>
      <c r="V30" s="43"/>
      <c r="W30" s="44"/>
      <c r="X30" s="45"/>
    </row>
    <row r="31" spans="1:24" ht="15.75">
      <c r="A31" s="39">
        <v>27</v>
      </c>
      <c r="B31" s="33" t="s">
        <v>126</v>
      </c>
      <c r="C31" s="40">
        <v>26</v>
      </c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40">
        <v>1</v>
      </c>
      <c r="L31" s="40">
        <v>1</v>
      </c>
      <c r="M31" s="40">
        <v>1</v>
      </c>
      <c r="N31" s="40">
        <v>1</v>
      </c>
      <c r="O31" s="41">
        <v>1</v>
      </c>
      <c r="P31" s="41">
        <v>1</v>
      </c>
      <c r="Q31" s="41">
        <v>1</v>
      </c>
      <c r="R31" s="41">
        <v>1</v>
      </c>
      <c r="S31" s="41">
        <v>1</v>
      </c>
      <c r="T31" s="41">
        <v>1</v>
      </c>
      <c r="U31" s="42">
        <f>SUM(C31:T31)</f>
        <v>43</v>
      </c>
      <c r="V31" s="43"/>
      <c r="W31" s="44"/>
      <c r="X31" s="45"/>
    </row>
    <row r="32" spans="1:24" ht="15.75">
      <c r="A32" s="39">
        <v>28</v>
      </c>
      <c r="B32" s="33" t="s">
        <v>127</v>
      </c>
      <c r="C32" s="40">
        <v>26</v>
      </c>
      <c r="D32" s="40">
        <v>1</v>
      </c>
      <c r="E32" s="40">
        <v>1</v>
      </c>
      <c r="F32" s="40">
        <v>1</v>
      </c>
      <c r="G32" s="40">
        <v>1</v>
      </c>
      <c r="H32" s="40">
        <v>1</v>
      </c>
      <c r="I32" s="40">
        <v>1</v>
      </c>
      <c r="J32" s="40">
        <v>1</v>
      </c>
      <c r="K32" s="40">
        <v>1</v>
      </c>
      <c r="L32" s="40">
        <v>1</v>
      </c>
      <c r="M32" s="40">
        <v>1</v>
      </c>
      <c r="N32" s="40">
        <v>1</v>
      </c>
      <c r="O32" s="41">
        <v>1</v>
      </c>
      <c r="P32" s="41">
        <v>1</v>
      </c>
      <c r="Q32" s="41">
        <v>1</v>
      </c>
      <c r="R32" s="41">
        <v>1</v>
      </c>
      <c r="S32" s="41">
        <v>1</v>
      </c>
      <c r="T32" s="41">
        <v>1</v>
      </c>
      <c r="U32" s="42">
        <f>SUM(C32:T32)</f>
        <v>43</v>
      </c>
      <c r="V32" s="43"/>
      <c r="W32" s="44"/>
      <c r="X32" s="45"/>
    </row>
    <row r="33" spans="1:24" ht="15.75">
      <c r="A33" s="39">
        <v>29</v>
      </c>
      <c r="B33" s="33" t="s">
        <v>128</v>
      </c>
      <c r="C33" s="40">
        <v>26</v>
      </c>
      <c r="D33" s="40">
        <v>1</v>
      </c>
      <c r="E33" s="40">
        <v>1</v>
      </c>
      <c r="F33" s="40">
        <v>1</v>
      </c>
      <c r="G33" s="40">
        <v>1</v>
      </c>
      <c r="H33" s="40">
        <v>1</v>
      </c>
      <c r="I33" s="40">
        <v>1</v>
      </c>
      <c r="J33" s="40">
        <v>1</v>
      </c>
      <c r="K33" s="40">
        <v>1</v>
      </c>
      <c r="L33" s="40">
        <v>1</v>
      </c>
      <c r="M33" s="40">
        <v>1</v>
      </c>
      <c r="N33" s="40">
        <v>1</v>
      </c>
      <c r="O33" s="41">
        <v>1</v>
      </c>
      <c r="P33" s="41">
        <v>1</v>
      </c>
      <c r="Q33" s="41">
        <v>1</v>
      </c>
      <c r="R33" s="41">
        <v>1</v>
      </c>
      <c r="S33" s="41">
        <v>1</v>
      </c>
      <c r="T33" s="41">
        <v>1</v>
      </c>
      <c r="U33" s="42">
        <f>SUM(C33:T33)</f>
        <v>43</v>
      </c>
      <c r="V33" s="43"/>
      <c r="W33" s="44"/>
      <c r="X33" s="45"/>
    </row>
    <row r="34" spans="1:24" ht="15.75">
      <c r="A34" s="39">
        <v>30</v>
      </c>
      <c r="B34" s="33" t="s">
        <v>129</v>
      </c>
      <c r="C34" s="40">
        <v>25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41"/>
      <c r="T34" s="41"/>
      <c r="U34" s="42">
        <f>SUM(C34:T34)</f>
        <v>25</v>
      </c>
      <c r="V34" s="43"/>
      <c r="W34" s="44"/>
      <c r="X34" s="45"/>
    </row>
    <row r="35" spans="1:24" ht="15.75">
      <c r="A35" s="39">
        <v>31</v>
      </c>
      <c r="B35" s="33" t="s">
        <v>130</v>
      </c>
      <c r="C35" s="40">
        <v>25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1"/>
      <c r="S35" s="41"/>
      <c r="T35" s="41"/>
      <c r="U35" s="42">
        <f>SUM(C35:T35)</f>
        <v>25</v>
      </c>
      <c r="V35" s="43"/>
      <c r="W35" s="44"/>
      <c r="X35" s="45"/>
    </row>
    <row r="36" spans="1:24" ht="15.75">
      <c r="A36" s="39">
        <v>32</v>
      </c>
      <c r="B36" s="33" t="s">
        <v>131</v>
      </c>
      <c r="C36" s="40">
        <v>25</v>
      </c>
      <c r="D36" s="40">
        <v>1</v>
      </c>
      <c r="E36" s="40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40">
        <v>1</v>
      </c>
      <c r="L36" s="40">
        <v>1</v>
      </c>
      <c r="M36" s="40">
        <v>1</v>
      </c>
      <c r="N36" s="40">
        <v>1</v>
      </c>
      <c r="O36" s="41">
        <v>1</v>
      </c>
      <c r="P36" s="41">
        <v>1</v>
      </c>
      <c r="Q36" s="41">
        <v>1</v>
      </c>
      <c r="R36" s="41">
        <v>1</v>
      </c>
      <c r="S36" s="41">
        <v>1</v>
      </c>
      <c r="T36" s="41">
        <v>1</v>
      </c>
      <c r="U36" s="42">
        <f>SUM(C36:T36)</f>
        <v>42</v>
      </c>
      <c r="V36" s="43"/>
      <c r="W36" s="44"/>
      <c r="X36" s="45"/>
    </row>
    <row r="37" spans="1:24" ht="15.75">
      <c r="A37" s="39">
        <v>33</v>
      </c>
      <c r="B37" s="33" t="s">
        <v>132</v>
      </c>
      <c r="C37" s="40">
        <v>25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41"/>
      <c r="Q37" s="41"/>
      <c r="R37" s="41"/>
      <c r="S37" s="41"/>
      <c r="T37" s="41"/>
      <c r="U37" s="42">
        <f>SUM(C37:T37)</f>
        <v>25</v>
      </c>
      <c r="V37" s="43"/>
      <c r="W37" s="44"/>
      <c r="X37" s="45"/>
    </row>
    <row r="38" spans="1:24" ht="15.75">
      <c r="A38" s="39">
        <v>34</v>
      </c>
      <c r="B38" s="33" t="s">
        <v>133</v>
      </c>
      <c r="C38" s="40">
        <v>25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  <c r="K38" s="40">
        <v>1</v>
      </c>
      <c r="L38" s="40">
        <v>1</v>
      </c>
      <c r="M38" s="40">
        <v>1</v>
      </c>
      <c r="N38" s="40">
        <v>1</v>
      </c>
      <c r="O38" s="41">
        <v>1</v>
      </c>
      <c r="P38" s="41">
        <v>1</v>
      </c>
      <c r="Q38" s="41">
        <v>1</v>
      </c>
      <c r="R38" s="41">
        <v>1</v>
      </c>
      <c r="S38" s="41">
        <v>1</v>
      </c>
      <c r="T38" s="41">
        <v>1</v>
      </c>
      <c r="U38" s="42">
        <f>SUM(C38:T38)</f>
        <v>42</v>
      </c>
      <c r="V38" s="43"/>
      <c r="W38" s="44"/>
      <c r="X38" s="45"/>
    </row>
    <row r="39" spans="1:24" ht="15.75">
      <c r="A39" s="39">
        <v>35</v>
      </c>
      <c r="B39" s="33" t="s">
        <v>134</v>
      </c>
      <c r="C39" s="40">
        <v>26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40">
        <v>1</v>
      </c>
      <c r="L39" s="40">
        <v>1</v>
      </c>
      <c r="M39" s="40">
        <v>1</v>
      </c>
      <c r="N39" s="40">
        <v>1</v>
      </c>
      <c r="O39" s="41">
        <v>1</v>
      </c>
      <c r="P39" s="41">
        <v>1</v>
      </c>
      <c r="Q39" s="41">
        <v>1</v>
      </c>
      <c r="R39" s="41">
        <v>1</v>
      </c>
      <c r="S39" s="41">
        <v>1</v>
      </c>
      <c r="T39" s="41">
        <v>1</v>
      </c>
      <c r="U39" s="42">
        <f>SUM(C39:T39)</f>
        <v>43</v>
      </c>
      <c r="V39" s="43"/>
      <c r="W39" s="44"/>
      <c r="X39" s="45"/>
    </row>
    <row r="40" spans="1:24" ht="15.75">
      <c r="A40" s="39">
        <v>36</v>
      </c>
      <c r="B40" s="33" t="s">
        <v>135</v>
      </c>
      <c r="C40" s="40">
        <v>26</v>
      </c>
      <c r="D40" s="40">
        <v>1</v>
      </c>
      <c r="E40" s="40">
        <v>1</v>
      </c>
      <c r="F40" s="40">
        <v>1</v>
      </c>
      <c r="G40" s="40">
        <v>1</v>
      </c>
      <c r="H40" s="40">
        <v>1</v>
      </c>
      <c r="I40" s="40">
        <v>1</v>
      </c>
      <c r="J40" s="40">
        <v>1</v>
      </c>
      <c r="K40" s="40">
        <v>1</v>
      </c>
      <c r="L40" s="40">
        <v>1</v>
      </c>
      <c r="M40" s="40">
        <v>1</v>
      </c>
      <c r="N40" s="40">
        <v>1</v>
      </c>
      <c r="O40" s="41">
        <v>1</v>
      </c>
      <c r="P40" s="41">
        <v>1</v>
      </c>
      <c r="Q40" s="41">
        <v>1</v>
      </c>
      <c r="R40" s="41">
        <v>1</v>
      </c>
      <c r="S40" s="41">
        <v>1</v>
      </c>
      <c r="T40" s="41">
        <v>1</v>
      </c>
      <c r="U40" s="42">
        <f>SUM(C40:T40)</f>
        <v>43</v>
      </c>
      <c r="V40" s="43"/>
      <c r="W40" s="44"/>
      <c r="X40" s="45"/>
    </row>
    <row r="41" spans="1:24" ht="15.75">
      <c r="A41" s="39">
        <v>37</v>
      </c>
      <c r="B41" s="33" t="s">
        <v>136</v>
      </c>
      <c r="C41" s="40">
        <v>25</v>
      </c>
      <c r="D41" s="40">
        <v>1</v>
      </c>
      <c r="E41" s="40">
        <v>1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1">
        <v>1</v>
      </c>
      <c r="P41" s="41">
        <v>1</v>
      </c>
      <c r="Q41" s="41">
        <v>1</v>
      </c>
      <c r="R41" s="41">
        <v>1</v>
      </c>
      <c r="S41" s="41">
        <v>1</v>
      </c>
      <c r="T41" s="41">
        <v>1</v>
      </c>
      <c r="U41" s="42">
        <f>SUM(C41:T41)</f>
        <v>42</v>
      </c>
      <c r="V41" s="43"/>
      <c r="W41" s="44"/>
      <c r="X41" s="45"/>
    </row>
    <row r="42" spans="1:24" ht="15.75">
      <c r="A42" s="39">
        <v>38</v>
      </c>
      <c r="B42" s="33" t="s">
        <v>137</v>
      </c>
      <c r="C42" s="40">
        <v>25</v>
      </c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40">
        <v>1</v>
      </c>
      <c r="L42" s="40">
        <v>1</v>
      </c>
      <c r="M42" s="40">
        <v>1</v>
      </c>
      <c r="N42" s="40">
        <v>1</v>
      </c>
      <c r="O42" s="41">
        <v>1</v>
      </c>
      <c r="P42" s="41">
        <v>1</v>
      </c>
      <c r="Q42" s="41">
        <v>1</v>
      </c>
      <c r="R42" s="41">
        <v>1</v>
      </c>
      <c r="S42" s="41">
        <v>1</v>
      </c>
      <c r="T42" s="41">
        <v>1</v>
      </c>
      <c r="U42" s="42">
        <f>SUM(C42:T42)</f>
        <v>42</v>
      </c>
      <c r="V42" s="43"/>
      <c r="W42" s="44"/>
      <c r="X42" s="45"/>
    </row>
    <row r="43" spans="1:24" ht="15.75">
      <c r="A43" s="39">
        <v>39</v>
      </c>
      <c r="B43" s="33" t="s">
        <v>138</v>
      </c>
      <c r="C43" s="40">
        <v>25</v>
      </c>
      <c r="D43" s="40">
        <v>1</v>
      </c>
      <c r="E43" s="40">
        <v>1</v>
      </c>
      <c r="F43" s="40">
        <v>1</v>
      </c>
      <c r="G43" s="40">
        <v>1</v>
      </c>
      <c r="H43" s="40">
        <v>1</v>
      </c>
      <c r="I43" s="40">
        <v>1</v>
      </c>
      <c r="J43" s="40">
        <v>1</v>
      </c>
      <c r="K43" s="40">
        <v>1</v>
      </c>
      <c r="L43" s="40">
        <v>1</v>
      </c>
      <c r="M43" s="40">
        <v>1</v>
      </c>
      <c r="N43" s="40">
        <v>1</v>
      </c>
      <c r="O43" s="41">
        <v>1</v>
      </c>
      <c r="P43" s="41">
        <v>1</v>
      </c>
      <c r="Q43" s="41">
        <v>1</v>
      </c>
      <c r="R43" s="41">
        <v>1</v>
      </c>
      <c r="S43" s="41">
        <v>1</v>
      </c>
      <c r="T43" s="41">
        <v>1</v>
      </c>
      <c r="U43" s="42">
        <f>SUM(C43:T43)</f>
        <v>42</v>
      </c>
      <c r="V43" s="43"/>
      <c r="W43" s="44"/>
      <c r="X43" s="45"/>
    </row>
    <row r="44" spans="1:24" ht="15.75">
      <c r="A44" s="11"/>
      <c r="B44" s="11" t="s">
        <v>60</v>
      </c>
      <c r="C44" s="40">
        <f t="shared" ref="C44:H44" si="0">SUM(C5:C43)</f>
        <v>981</v>
      </c>
      <c r="D44" s="40">
        <f t="shared" si="0"/>
        <v>28</v>
      </c>
      <c r="E44" s="40">
        <f t="shared" si="0"/>
        <v>28</v>
      </c>
      <c r="F44" s="40">
        <f t="shared" si="0"/>
        <v>28</v>
      </c>
      <c r="G44" s="40">
        <f t="shared" si="0"/>
        <v>28</v>
      </c>
      <c r="H44" s="40">
        <f t="shared" si="0"/>
        <v>28</v>
      </c>
      <c r="I44" s="40">
        <f t="shared" ref="I44:J44" si="1">SUM(I5:I43)</f>
        <v>28</v>
      </c>
      <c r="J44" s="40">
        <f t="shared" si="1"/>
        <v>28</v>
      </c>
      <c r="K44" s="40">
        <f t="shared" ref="K44:U44" si="2">SUM(K5:K43)</f>
        <v>28</v>
      </c>
      <c r="L44" s="40">
        <f t="shared" si="2"/>
        <v>28</v>
      </c>
      <c r="M44" s="40">
        <f t="shared" si="2"/>
        <v>28</v>
      </c>
      <c r="N44" s="40">
        <f t="shared" si="2"/>
        <v>25</v>
      </c>
      <c r="O44" s="40">
        <f t="shared" si="2"/>
        <v>27</v>
      </c>
      <c r="P44" s="40">
        <f t="shared" si="2"/>
        <v>28</v>
      </c>
      <c r="Q44" s="40">
        <f t="shared" si="2"/>
        <v>28</v>
      </c>
      <c r="R44" s="40">
        <f t="shared" si="2"/>
        <v>28</v>
      </c>
      <c r="S44" s="40">
        <f t="shared" si="2"/>
        <v>28</v>
      </c>
      <c r="T44" s="40">
        <f t="shared" si="2"/>
        <v>28</v>
      </c>
      <c r="U44" s="40">
        <f t="shared" si="2"/>
        <v>1453</v>
      </c>
      <c r="V44" s="46"/>
      <c r="W44" s="44"/>
      <c r="X44" s="45"/>
    </row>
  </sheetData>
  <mergeCells count="10">
    <mergeCell ref="A1:X1"/>
    <mergeCell ref="D2:T2"/>
    <mergeCell ref="U2:U4"/>
    <mergeCell ref="D3:G3"/>
    <mergeCell ref="K3:M3"/>
    <mergeCell ref="O3:Q3"/>
    <mergeCell ref="R3:T3"/>
    <mergeCell ref="C2:C4"/>
    <mergeCell ref="B2:B4"/>
    <mergeCell ref="A2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C8E8B3F9AD1C4F920BCF8BBEB79437" ma:contentTypeVersion="10" ma:contentTypeDescription="Crear nuevo documento." ma:contentTypeScope="" ma:versionID="e6e90d00958502e73a7fc7993460add3">
  <xsd:schema xmlns:xsd="http://www.w3.org/2001/XMLSchema" xmlns:xs="http://www.w3.org/2001/XMLSchema" xmlns:p="http://schemas.microsoft.com/office/2006/metadata/properties" xmlns:ns2="ee9e5ef3-1d7f-4a13-b07d-5eff1369b280" targetNamespace="http://schemas.microsoft.com/office/2006/metadata/properties" ma:root="true" ma:fieldsID="a633fb4d918c53527ca4e5b1059bcae8" ns2:_="">
    <xsd:import namespace="ee9e5ef3-1d7f-4a13-b07d-5eff1369b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e5ef3-1d7f-4a13-b07d-5eff1369b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48E04-BB25-4145-9D08-231E7C4DC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9e5ef3-1d7f-4a13-b07d-5eff1369b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E17E78-8B04-41A3-A2F4-896045DE04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26102-B36A-4183-BBAB-9155E4DE8303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ee9e5ef3-1d7f-4a13-b07d-5eff1369b280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PRESUPÚESTO OFICIAL</vt:lpstr>
      <vt:lpstr>TABLA 1</vt:lpstr>
      <vt:lpstr>TABLA 2</vt:lpstr>
      <vt:lpstr>PROPUESTA RES </vt:lpstr>
      <vt:lpstr>PROPUESTA CONSUM</vt:lpstr>
      <vt:lpstr>'TABLA 1'!Área_de_impresión</vt:lpstr>
      <vt:lpstr>'TABLA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Janeth Galvis</dc:creator>
  <cp:lastModifiedBy>Nubia Janeth Galvis</cp:lastModifiedBy>
  <cp:lastPrinted>2022-05-18T22:01:14Z</cp:lastPrinted>
  <dcterms:created xsi:type="dcterms:W3CDTF">2020-06-03T00:33:27Z</dcterms:created>
  <dcterms:modified xsi:type="dcterms:W3CDTF">2022-06-01T15:44:46Z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0x010100B6C8E8B3F9AD1C4F920BCF8BBEB79437</vt:lpwstr>
  </property>
</Properties>
</file>