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IVO\Desktop\Seguros\Para publicar\"/>
    </mc:Choice>
  </mc:AlternateContent>
  <bookViews>
    <workbookView xWindow="0" yWindow="0" windowWidth="25200" windowHeight="12045" tabRatio="713" activeTab="5"/>
  </bookViews>
  <sheets>
    <sheet name="Solicitud" sheetId="1" r:id="rId1"/>
    <sheet name="Obras Civiles" sheetId="2" r:id="rId2"/>
    <sheet name="Valores Asegurados" sheetId="3" r:id="rId3"/>
    <sheet name="Autos" sheetId="4" r:id="rId4"/>
    <sheet name="Servidores públicos" sheetId="5" r:id="rId5"/>
    <sheet name="Funcionarios a asegurar" sheetId="7" r:id="rId6"/>
  </sheets>
  <externalReferences>
    <externalReference r:id="rId7"/>
  </externalReferences>
  <definedNames>
    <definedName name="_xlnm.Print_Area" localSheetId="3">Autos!$A$1:$J$18</definedName>
    <definedName name="_xlnm.Print_Area" localSheetId="1">'Obras Civiles'!#REF!</definedName>
    <definedName name="_xlnm.Print_Area" localSheetId="0">Solicitud!$A$1:$E$532</definedName>
    <definedName name="_xlnm.Print_Area" localSheetId="2">'Valores Asegurados'!$K$43:$U$80</definedName>
    <definedName name="_xlnm.Print_Titles" localSheetId="5">'Funcionarios a asegurar'!$1:$9</definedName>
    <definedName name="_xlnm.Print_Titles" localSheetId="0">Solicitud!$1:$4</definedName>
  </definedNames>
  <calcPr calcId="152511"/>
</workbook>
</file>

<file path=xl/calcChain.xml><?xml version="1.0" encoding="utf-8"?>
<calcChain xmlns="http://schemas.openxmlformats.org/spreadsheetml/2006/main">
  <c r="I263" i="7" l="1"/>
  <c r="B44" i="1" l="1"/>
  <c r="B242" i="1"/>
  <c r="G53" i="1"/>
  <c r="B131" i="1"/>
  <c r="J17" i="4"/>
  <c r="S77" i="3" l="1"/>
  <c r="R77" i="3"/>
  <c r="Q77" i="3"/>
  <c r="P77" i="3"/>
  <c r="O77" i="3"/>
  <c r="N77" i="3"/>
  <c r="M77" i="3"/>
  <c r="L77" i="3"/>
  <c r="U77" i="3" s="1"/>
  <c r="U76" i="3"/>
  <c r="U75" i="3"/>
  <c r="U74" i="3"/>
  <c r="U73" i="3"/>
  <c r="U72" i="3"/>
  <c r="U71" i="3"/>
  <c r="U70" i="3"/>
  <c r="U69" i="3"/>
  <c r="U68" i="3"/>
  <c r="U67" i="3"/>
  <c r="U66" i="3"/>
  <c r="U65" i="3"/>
  <c r="U64" i="3"/>
  <c r="U63" i="3"/>
  <c r="U62" i="3"/>
  <c r="U61" i="3"/>
  <c r="U60" i="3"/>
  <c r="U59" i="3"/>
  <c r="U58" i="3"/>
  <c r="U57" i="3"/>
  <c r="U56" i="3"/>
  <c r="U55" i="3"/>
  <c r="U54" i="3"/>
  <c r="U53" i="3"/>
  <c r="U52" i="3"/>
  <c r="U51" i="3"/>
  <c r="H35" i="3"/>
  <c r="G35" i="3"/>
  <c r="F35" i="3"/>
  <c r="E35" i="3"/>
  <c r="D35" i="3"/>
  <c r="C35" i="3"/>
  <c r="B35" i="3"/>
  <c r="I34" i="3"/>
  <c r="I33" i="3"/>
  <c r="I32" i="3"/>
  <c r="I31" i="3"/>
  <c r="I30" i="3"/>
  <c r="I29" i="3"/>
  <c r="I28" i="3"/>
  <c r="I27" i="3"/>
  <c r="I26" i="3"/>
  <c r="I25" i="3"/>
  <c r="I24" i="3"/>
  <c r="I23" i="3"/>
  <c r="I22" i="3"/>
  <c r="I21" i="3"/>
  <c r="I20" i="3"/>
  <c r="I19" i="3"/>
  <c r="I18" i="3"/>
  <c r="I17" i="3"/>
  <c r="I16" i="3"/>
  <c r="I15" i="3"/>
  <c r="I14" i="3"/>
  <c r="I13" i="3"/>
  <c r="I12" i="3"/>
  <c r="I11" i="3"/>
  <c r="I10" i="3"/>
  <c r="I9" i="3"/>
  <c r="I8" i="3"/>
  <c r="B32" i="2"/>
  <c r="B31" i="2"/>
  <c r="B30" i="2"/>
  <c r="B29" i="2"/>
  <c r="B28" i="2"/>
  <c r="B27" i="2"/>
  <c r="B26" i="2"/>
  <c r="B25" i="2"/>
  <c r="B24" i="2"/>
  <c r="B23" i="2"/>
  <c r="B22" i="2"/>
  <c r="B21" i="2"/>
  <c r="B20" i="2"/>
  <c r="B19" i="2"/>
  <c r="B18" i="2"/>
  <c r="B17" i="2"/>
  <c r="B16" i="2"/>
  <c r="B15" i="2"/>
  <c r="B14" i="2"/>
  <c r="B13" i="2"/>
  <c r="B12" i="2"/>
  <c r="B11" i="2"/>
  <c r="B10" i="2"/>
  <c r="B9" i="2"/>
  <c r="B8" i="2"/>
  <c r="B7" i="2"/>
  <c r="B6" i="2"/>
  <c r="B244" i="1"/>
  <c r="B21" i="1"/>
  <c r="E451" i="1"/>
  <c r="E508" i="1"/>
  <c r="C92" i="1"/>
  <c r="E92" i="1"/>
  <c r="C175" i="1"/>
  <c r="E175" i="1"/>
  <c r="C208" i="1"/>
  <c r="E208" i="1"/>
  <c r="C296" i="1"/>
  <c r="E296" i="1"/>
  <c r="E311" i="1"/>
  <c r="C389" i="1"/>
  <c r="E389" i="1"/>
  <c r="E406" i="1"/>
  <c r="C446" i="1"/>
  <c r="E446" i="1"/>
  <c r="C501" i="1"/>
  <c r="E501" i="1"/>
  <c r="C527" i="1"/>
  <c r="E527" i="1"/>
  <c r="B41" i="1"/>
  <c r="B42" i="1"/>
  <c r="B33" i="2" l="1"/>
  <c r="B24" i="1"/>
  <c r="I35" i="3"/>
</calcChain>
</file>

<file path=xl/sharedStrings.xml><?xml version="1.0" encoding="utf-8"?>
<sst xmlns="http://schemas.openxmlformats.org/spreadsheetml/2006/main" count="2144" uniqueCount="1369">
  <si>
    <t>Terremoto, Temblor y/o Erupción Volcánica (excepto equipo electrónico):</t>
  </si>
  <si>
    <t>Todo riesgo de pérdida o daño material por cualquier causa no expresamente excluída (100%), sea que dichos bienes estén en uso o inactivos y se encuentren dentro o fuera de los predios del asegurado, de propiedad del asegurado o de terceros bajo su responsabilidad, incluyendo:Terremoto, temblor o erupción volcánica, asonada, motín, conmoción civil o popular, huelga y actos mal intencionados de terceros, Equipos Eléctricos y Electrónicos, Rotura de Maquinaria, Hurto,  Hurto Calificado y Lucro Cesante.</t>
  </si>
  <si>
    <t>Límites para las coberturas de  motín, asonada , conmoción civil y AMIT. 100%</t>
  </si>
  <si>
    <t>Demás Eventos Edificios Administrativos y sus Contenidos</t>
  </si>
  <si>
    <t>Valor 
Asegurado</t>
  </si>
  <si>
    <t>Belalcazar</t>
  </si>
  <si>
    <t>Kilómetro 41</t>
  </si>
  <si>
    <t>Samaná</t>
  </si>
  <si>
    <t>Subtotal bocatomas</t>
  </si>
  <si>
    <t>Subtotal aducciones</t>
  </si>
  <si>
    <t>Subtotal desarenadores</t>
  </si>
  <si>
    <t>Subtotal conducciones</t>
  </si>
  <si>
    <t>Subtotal planta de tratamiento</t>
  </si>
  <si>
    <t>Subtotal tanque de almacenamiento</t>
  </si>
  <si>
    <t>Bombeo</t>
  </si>
  <si>
    <t>Valor Asegurado</t>
  </si>
  <si>
    <t xml:space="preserve">    - Inventarios de mercancias </t>
  </si>
  <si>
    <t xml:space="preserve">    - Barcaza</t>
  </si>
  <si>
    <t xml:space="preserve">tuberias, insumos quimicos, insumos de oficina y demas elementos propios  </t>
  </si>
  <si>
    <t xml:space="preserve">para el funcionamiento de la empresa. </t>
  </si>
  <si>
    <t>15% mínimo 2 salarios mínimos mensuales legales vigentes</t>
  </si>
  <si>
    <t>Demás Eventos:</t>
  </si>
  <si>
    <t>Propietarios, Arrendatarios, RC Cruzada y Productos</t>
  </si>
  <si>
    <t>Parqueaderos: Hurto Calificado</t>
  </si>
  <si>
    <t>Gastos Médicos</t>
  </si>
  <si>
    <t>No Aplica</t>
  </si>
  <si>
    <t>Inventarios</t>
  </si>
  <si>
    <t>Barcaza</t>
  </si>
  <si>
    <t>NOTA: Dada la naturaleza jurídica de la empresa, es absolutamente necesario que este seguro incluya cobertura para juicios de responsabilidad fiscal, de lo contrario, la propuesta no será considerada. Igualmente el proponente deberá otorgar fecha de retroactividad cuando menos a partir de la fecha de inicio de la primera póliza tomada de Empocaldas. No obstante lo anterior, la aseguradora oferente puede mejorar esta condición otorgando fecha de retroactividad ilimitada, lo cual será compensado en el proceso de evaluación de ofertas.</t>
  </si>
  <si>
    <t>Empresa de Obras Sanitarias de Caldas S.A. E.S.P.</t>
  </si>
  <si>
    <t>Todo Riesgo Daños Materiales</t>
  </si>
  <si>
    <t>Valor</t>
  </si>
  <si>
    <t>Condiciones Particulares</t>
  </si>
  <si>
    <t>Combinados</t>
  </si>
  <si>
    <t>Asegurado</t>
  </si>
  <si>
    <t>Puntos</t>
  </si>
  <si>
    <t>(Ver texto de cada cláusula en el numeral 3)</t>
  </si>
  <si>
    <t xml:space="preserve"> </t>
  </si>
  <si>
    <t>- 3.1  Condiciones técnicas y económicas de reaseguradores</t>
  </si>
  <si>
    <t>Daños Materiales</t>
  </si>
  <si>
    <t xml:space="preserve">- 3.72  El valor asegurado debe corresponder a valor de reposición  o </t>
  </si>
  <si>
    <t>1. Activos Fijos ubicados en el Departamento de Caldas</t>
  </si>
  <si>
    <t xml:space="preserve">             reemplazo</t>
  </si>
  <si>
    <t>- 3.6  Labores y materiales</t>
  </si>
  <si>
    <t xml:space="preserve">    - Obras Civiles</t>
  </si>
  <si>
    <t>- 3.23  Extensión de cobertura</t>
  </si>
  <si>
    <t>- 3.17  Conocimiento del riesgo</t>
  </si>
  <si>
    <t xml:space="preserve">    - Red Eléctrica primaria</t>
  </si>
  <si>
    <t>- 3.15  Arbitramento</t>
  </si>
  <si>
    <t xml:space="preserve">    - Red Telefónica</t>
  </si>
  <si>
    <t>- 3.70  Base alternativa (Lucro Cesante)</t>
  </si>
  <si>
    <t xml:space="preserve">    - Maquinaria y Equipo</t>
  </si>
  <si>
    <t>- 3.47 Reparaciones provisionales</t>
  </si>
  <si>
    <t>- 3.12 Revocación o no renovación de la póliza 90 días</t>
  </si>
  <si>
    <t xml:space="preserve">    - Dinero en efectivo</t>
  </si>
  <si>
    <t>- 3.8  Restablecimiento automático de la suma asegurada por pago de siniestro</t>
  </si>
  <si>
    <t>- 3.71  Ajuste anual de utilidad bruta (Lucro Cesante)</t>
  </si>
  <si>
    <t xml:space="preserve">    - Equipo Electrónico</t>
  </si>
  <si>
    <t>- 3.68  Excepción por deducible a la cláusula de daños (Lucro)</t>
  </si>
  <si>
    <t>Subtotal Activos Fijos</t>
  </si>
  <si>
    <t>- 3.69  Reformas y edificios nuevos</t>
  </si>
  <si>
    <t>- 3.61  Actos de autoridad</t>
  </si>
  <si>
    <t>- 3.7  Cobertura de conjuntos</t>
  </si>
  <si>
    <t>Se aseguran los bienes de propiedad de EMPOCALDAS según relación adjunta.</t>
  </si>
  <si>
    <t>- 3.9 Cobertura automática para nuevos bienes</t>
  </si>
  <si>
    <t>- No aplicación de demérito por uso en pérdidas totales</t>
  </si>
  <si>
    <t>- 3.4  Designación de bienes asegurados</t>
  </si>
  <si>
    <t>- 3.66  Bajo el amparo de terremoto, temblor se cubren la utilidad neta</t>
  </si>
  <si>
    <t xml:space="preserve">   y los gastos fijos (Lucro Cesante)</t>
  </si>
  <si>
    <t>- 3.44  Cobertura de inundación y enlodamiento</t>
  </si>
  <si>
    <t>- 3.73 Amparo automático para equipos de reemplazo</t>
  </si>
  <si>
    <t>- 3.16  Aviso de pérdida 30 días</t>
  </si>
  <si>
    <t>2. Lucro Cesante por Incendio  (Utilidad Bruta incluyendo</t>
  </si>
  <si>
    <t xml:space="preserve">- 3.75  Los amparos adicionales contemplados en la póliza no tendrán </t>
  </si>
  <si>
    <t xml:space="preserve">    la totalidad de la nómina).</t>
  </si>
  <si>
    <t xml:space="preserve">   aplicación de deducible.</t>
  </si>
  <si>
    <t>- 3.57  Hurto calificado en predios</t>
  </si>
  <si>
    <t>- 3.2  Nombramiento de ajustador</t>
  </si>
  <si>
    <t>- 3.18.4  Definición de Obras Civiles</t>
  </si>
  <si>
    <t>- 3.18.1  Definición de Edificios</t>
  </si>
  <si>
    <t>- 3.18.3  Definición de Muebles y Enseres</t>
  </si>
  <si>
    <t>- 3.18.2  Definición de Maquinaria y Equipo</t>
  </si>
  <si>
    <t>- 3.53  Anexo de avalancha, anegación y deslizamiento</t>
  </si>
  <si>
    <t>- 3.13  Salvamentos</t>
  </si>
  <si>
    <t>- 3.14  Autorizaciones</t>
  </si>
  <si>
    <t>- 3.76  La cobertura de suspensión del servicio de energía se extiende</t>
  </si>
  <si>
    <t xml:space="preserve">  a cubrir postes y líneas de transmisión.</t>
  </si>
  <si>
    <t>Amparos Adicionales</t>
  </si>
  <si>
    <t>- 3.77  Cobertura de desprendimiento de piedras o rocas.</t>
  </si>
  <si>
    <t>- 3.78  Cobertura de hundimiento o corrimiento del terreno</t>
  </si>
  <si>
    <t>- Remoción de escombros</t>
  </si>
  <si>
    <t>- 3.79  Valor de reposición para equipos descontinuados</t>
  </si>
  <si>
    <t>- Gastos adicionales</t>
  </si>
  <si>
    <t>- 3.42  Daños por vehículos propios</t>
  </si>
  <si>
    <t>- Amparo automático de nuevas propiedades ( 60 días)</t>
  </si>
  <si>
    <t>- 3.52  No aplicación de la cláusula de seguro insuficiente o</t>
  </si>
  <si>
    <t>- Traslado temporal (60 días)</t>
  </si>
  <si>
    <t xml:space="preserve">  infraseguro.</t>
  </si>
  <si>
    <t>- Gastos de demostración de pérdida</t>
  </si>
  <si>
    <t>- 3.54  No aplicación de la cláusula de contrato de mantenimiento</t>
  </si>
  <si>
    <t>- Incendio y/o rayo en aparatos eléctricos</t>
  </si>
  <si>
    <t>- 3.3 Bienes bajo cuidado, tenencia y control</t>
  </si>
  <si>
    <t>- Gastos de extinción</t>
  </si>
  <si>
    <t>- 3.5 No concurrencia de deducibles</t>
  </si>
  <si>
    <t>- Gastos de preservación</t>
  </si>
  <si>
    <t>- 3.10 Traslado temporal de maquinaria y equipo</t>
  </si>
  <si>
    <t>- Propiedad personal de empleados</t>
  </si>
  <si>
    <t>- 3.19 Pago en la indemnización</t>
  </si>
  <si>
    <t>- Honorarios profesionales</t>
  </si>
  <si>
    <t>- 3.20 Automaticidad de amparo</t>
  </si>
  <si>
    <t xml:space="preserve">- Portador externo de datos      </t>
  </si>
  <si>
    <t>- 3.21 Indemnización a valor de reposición</t>
  </si>
  <si>
    <t>- Equipos móviles y portátiles</t>
  </si>
  <si>
    <t>- 3.22 Acuerdo para ajuste en caso de siniestro</t>
  </si>
  <si>
    <t>- Honorarios de gastos de viaje y estadía de técnicos y otros</t>
  </si>
  <si>
    <t>- 3.34 Manejo de siniestro</t>
  </si>
  <si>
    <t>- Alquiler de equipos por pérdidas totales o parciales</t>
  </si>
  <si>
    <t>- 3.35 Opción de amparos</t>
  </si>
  <si>
    <t>- Gastos para obtención de licencias, peritazgos y todos aquellos gastos</t>
  </si>
  <si>
    <t>- 3.48 Conocimiento de las pólizas por las coaseguradoras</t>
  </si>
  <si>
    <t xml:space="preserve">necesarios demostrables en que incurra el asegurado para la recosnstrucción </t>
  </si>
  <si>
    <t>- 3.46 Cláusula de demérito por uso.( Sólo aplicarán para Rotura de Maquinaria, Equipo Electronico y Sutracción)</t>
  </si>
  <si>
    <t>del edificio.</t>
  </si>
  <si>
    <t>- 3.62 Gastos por adecuación al último código de sismo resistencia</t>
  </si>
  <si>
    <t>- Renta (9 meses)</t>
  </si>
  <si>
    <t>- 3.63 Cláusula de 96 horas</t>
  </si>
  <si>
    <t>- Reposición de documentos y/o archivos</t>
  </si>
  <si>
    <t>- 3.64 Pago de anticipos</t>
  </si>
  <si>
    <t>- Cobertura automatica para nuevos bienes y equipos</t>
  </si>
  <si>
    <t>- 3.65 Demolición por orden de autoridad competente</t>
  </si>
  <si>
    <t>- 3.24 Suspensión de energía eléctrica</t>
  </si>
  <si>
    <t>- 3.41 Definición de equipos de cómputo</t>
  </si>
  <si>
    <t xml:space="preserve">- 3.11 Cobertura de equipos móviles y portátiles fuera de los predios </t>
  </si>
  <si>
    <t xml:space="preserve">   del asegurado</t>
  </si>
  <si>
    <t>- 3.25 Cobertura por daños del equipo de climatización.</t>
  </si>
  <si>
    <t>- 3.97 Cláusula de no control de reclamos.</t>
  </si>
  <si>
    <t>-3.98 Deducible en actos mal intencionados de terceros</t>
  </si>
  <si>
    <t>- 3.99 Incremento en costos de construcción.</t>
  </si>
  <si>
    <t>- 3.100 Cláusula de no control.</t>
  </si>
  <si>
    <t>- Experticio Técnico</t>
  </si>
  <si>
    <t>- En pérdidas totales no habrá alplicación de mejoramiento tecnológico</t>
  </si>
  <si>
    <t>Amparos Adicionales (Continuación)</t>
  </si>
  <si>
    <t>Condiciones Particulares (Continuación)</t>
  </si>
  <si>
    <t>- Gastos adicionales equipo electrónico</t>
  </si>
  <si>
    <t>- 3.102 Cobertura para bienes adyacentes (OPA).</t>
  </si>
  <si>
    <t>- Gastos por flete aéreo</t>
  </si>
  <si>
    <t>- 3.103 Cobertura para aceites refrigerantes y lubricantes.</t>
  </si>
  <si>
    <t>- Gastos adicionales por horas extras</t>
  </si>
  <si>
    <t>- 3.104 Cobertura automática para equipos de reemplazo.</t>
  </si>
  <si>
    <t>- Rotura Accidental de Vidrios</t>
  </si>
  <si>
    <t>- 3.105 Honorarios, gastos de viaje, estadía de técnicos y otros.</t>
  </si>
  <si>
    <t>- suspensión del servicio de energía eléctrica</t>
  </si>
  <si>
    <t>Si</t>
  </si>
  <si>
    <t>- 3.106 Reparación en caso de siniestro.</t>
  </si>
  <si>
    <t>- Incremento en costos de construcción y/o</t>
  </si>
  <si>
    <t>- 3.107 Deducibles para equipos móviles.</t>
  </si>
  <si>
    <t xml:space="preserve">  adecuación a normas sismorresistentes</t>
  </si>
  <si>
    <t>- 3.108 Errores e inexactitudes.</t>
  </si>
  <si>
    <t>- Adecuación de suelos y terrenos por terremoto.</t>
  </si>
  <si>
    <t>Amparos</t>
  </si>
  <si>
    <t>TOTAL</t>
  </si>
  <si>
    <t xml:space="preserve">Nota Importante: </t>
  </si>
  <si>
    <t xml:space="preserve">Bajo la cobertura de obras civiles terminadas,  no se debe dar </t>
  </si>
  <si>
    <t>aplicación a las exclusiones contempladas bajo el amparo de</t>
  </si>
  <si>
    <t>Terremoto, temblor y/o erupción volcánica.</t>
  </si>
  <si>
    <t>Deducibles</t>
  </si>
  <si>
    <t>- Asonada, motín, amit(excepto equipo electrónico):</t>
  </si>
  <si>
    <t>- Hurto y hurto calificado de equipo electrónico:</t>
  </si>
  <si>
    <t>Continuación deducibles</t>
  </si>
  <si>
    <t>- Daño de equipo electrónico:</t>
  </si>
  <si>
    <t>- Rotura de maquinaria:</t>
  </si>
  <si>
    <t xml:space="preserve"> 10% valor pérdida mínimo 1 smmlv</t>
  </si>
  <si>
    <t>- Sustracción (excepto equipo electrónico)</t>
  </si>
  <si>
    <t>- Lucro Cesante por incendio:</t>
  </si>
  <si>
    <t>Motín y AMIT:</t>
  </si>
  <si>
    <t>Demás eventos:</t>
  </si>
  <si>
    <t xml:space="preserve"> 10% valor pérdida mínimo 2 smmlv</t>
  </si>
  <si>
    <t>- Demás eventos:</t>
  </si>
  <si>
    <t>Sin deducible</t>
  </si>
  <si>
    <t>Automóviles</t>
  </si>
  <si>
    <t>Valor asegurado</t>
  </si>
  <si>
    <t>- 3.32  Amparo automático para nuevos vehículos 60 días</t>
  </si>
  <si>
    <t>- 3.38  Amparo automático para accesorios 60 días</t>
  </si>
  <si>
    <t>- 3.12  Revocación o no renovación de la póliza 90 días</t>
  </si>
  <si>
    <t>- 3.40  Primera opción de compra del vehículo recuperado</t>
  </si>
  <si>
    <t>- 3.8  Restablecimiento automático del valor asegurado por pago de</t>
  </si>
  <si>
    <t>- Responsabilidad Civil Extracontractual:</t>
  </si>
  <si>
    <t xml:space="preserve">  siniestros</t>
  </si>
  <si>
    <t>- 3.1 Condiciones técnicas y económicas de los reaseguradores</t>
  </si>
  <si>
    <t>- Pérdida total daños</t>
  </si>
  <si>
    <t>- 3.2 Nombramiento de ajustador</t>
  </si>
  <si>
    <t>- Pérdida parcial daños</t>
  </si>
  <si>
    <t>- 3.13 Salvamentos</t>
  </si>
  <si>
    <t>- Pérdida total y parcial por Hurto y Hurto calificado.</t>
  </si>
  <si>
    <t>- 3.14 Autorizaciones</t>
  </si>
  <si>
    <t>- Terremoto</t>
  </si>
  <si>
    <t>- 3.15 Cláusula de arbitramento</t>
  </si>
  <si>
    <t>- Amparo patrimonial</t>
  </si>
  <si>
    <t>- 3.16 Ampliación de aviso de pérdida 30 días</t>
  </si>
  <si>
    <t>- Asistencia jurídica en proceso penal</t>
  </si>
  <si>
    <t>- 3.19 Pago de indemnizaciones</t>
  </si>
  <si>
    <t>- Asistencia jurídica en proceso civil</t>
  </si>
  <si>
    <t>- Asistencia en viajes para todos los vehículos</t>
  </si>
  <si>
    <t>- Gastos de transportes por pérdida total daños (60 días) por vehículo</t>
  </si>
  <si>
    <t>- Gastos de transportes por pérdida total hurto (60 días) por vehículo</t>
  </si>
  <si>
    <t>- 3.61 Actos de autoridad</t>
  </si>
  <si>
    <t>- Incremento en los costos de operación para los vehículos pesados por 60 días a 400.000 por día</t>
  </si>
  <si>
    <t>- 3.31 Transporte de materias primas y transportes azarosos.</t>
  </si>
  <si>
    <t>- Gastos demostrables en que incurra el asegurado en caso de siniestro</t>
  </si>
  <si>
    <t>- 3.109 Sustitución provisional del vehículo.</t>
  </si>
  <si>
    <t>para solicitar la devolución del vehículo ante el tránsito y autoridades</t>
  </si>
  <si>
    <t>- 3.110 Extensión de Responsabilidad Civil</t>
  </si>
  <si>
    <t>competentes, tales como: parqueaderos, grúas, trámites de traspaso</t>
  </si>
  <si>
    <t>- Vehículos alquilados o arrendados a terceros</t>
  </si>
  <si>
    <t>en pérdidas totales y todos aquellos gastos necesarios hasta por un</t>
  </si>
  <si>
    <t>- Para efectos del amparo patrimonial, se entiende como</t>
  </si>
  <si>
    <t>valor asegurado por vehículo de $2'000.000=</t>
  </si>
  <si>
    <t xml:space="preserve">  conductor cualquier empleado al servicio del asegurado</t>
  </si>
  <si>
    <t>Nota importante</t>
  </si>
  <si>
    <t>Dada la exposición al riesgo de Responsabilidad de los</t>
  </si>
  <si>
    <t>Asegurados, es absolutamente necesario que el alcance de</t>
  </si>
  <si>
    <t xml:space="preserve">esta cobertura se extienda a amparar los riesgos que </t>
  </si>
  <si>
    <t>detallamos a continuación:</t>
  </si>
  <si>
    <t>Aclaración cobertura de Responsabilidad civil</t>
  </si>
  <si>
    <t>Extracontractual</t>
  </si>
  <si>
    <t>Queda entendido que la presente póliza ampara la responsa-</t>
  </si>
  <si>
    <t>bilidad civil derivada de los perjuicios patrimoniales y/o</t>
  </si>
  <si>
    <t>extrapatrimoniales, así como el Lucro cesante ocasionados</t>
  </si>
  <si>
    <t>en el desarrollo de las actividades propias del asegurado,</t>
  </si>
  <si>
    <t>de las complementarias a dichas actividades, de las especia-</t>
  </si>
  <si>
    <t>les que desarrolle aún sin conexión directa con su función</t>
  </si>
  <si>
    <t>principal, así como de todas aquellas que sean necesarias</t>
  </si>
  <si>
    <t>dentro del giro normal de sus negocios, aún cuando tales</t>
  </si>
  <si>
    <t>actividades sean prestadas por personas naturales o</t>
  </si>
  <si>
    <t xml:space="preserve">jurídicas en quienes el asegurado hubiese encargado o </t>
  </si>
  <si>
    <t>delegado el desarrollo o control o vigilancia de las mismas.</t>
  </si>
  <si>
    <t>- Por evento:</t>
  </si>
  <si>
    <t xml:space="preserve"> No aplicación de deducible</t>
  </si>
  <si>
    <t>Manejo Entidades Estatales</t>
  </si>
  <si>
    <t>Se amparan las pérdidas patrimoniales causadas al</t>
  </si>
  <si>
    <t>- 3.80  Se ampara todo el personal al servicio del asegurado</t>
  </si>
  <si>
    <t>asegurado por actos de infidelidad de cualquiera de</t>
  </si>
  <si>
    <t>- 3.59  Amparo automático para nuevos cargos</t>
  </si>
  <si>
    <t>sus empleados</t>
  </si>
  <si>
    <t>- 3.12  Revocación o  no renovación de la póliza 90 días</t>
  </si>
  <si>
    <t>- 3.58  Cláusula de extensión de cobertura</t>
  </si>
  <si>
    <t>- Límite asegurado</t>
  </si>
  <si>
    <t>- 3.8  Restablecimiento automático del valor asegurado por pago de siniestro</t>
  </si>
  <si>
    <t>- 3.81  Se cubren pérdidas causadas por empleados de firmas</t>
  </si>
  <si>
    <t xml:space="preserve">  especializadas</t>
  </si>
  <si>
    <t>- 3.82  Cláusula de protección de depósitos bancarios</t>
  </si>
  <si>
    <t>- Básico</t>
  </si>
  <si>
    <t>- 3.83  Seguros anteriores</t>
  </si>
  <si>
    <t>- Hurto y hurto calificado</t>
  </si>
  <si>
    <t>- 3.74 Aviso de siniestro 30 días.</t>
  </si>
  <si>
    <t>- Abuso de confianza</t>
  </si>
  <si>
    <t>- 3.2  Nombramiento de ajustador.</t>
  </si>
  <si>
    <t>- Estafa</t>
  </si>
  <si>
    <t>- 3.1 Condiciones técnicas y económicas de reaseguradores.</t>
  </si>
  <si>
    <t>- Falsificación</t>
  </si>
  <si>
    <t>- 3.22 Acuerdo para ajuste en caso de siniestro.</t>
  </si>
  <si>
    <t>- Pérdidas por personas no identificadas</t>
  </si>
  <si>
    <t>- 3.34 Manejo de siniestro.</t>
  </si>
  <si>
    <t>- Pérdidas por personas de firmas especializadas y/o temporales</t>
  </si>
  <si>
    <t>- Protección de depósitos bancarios</t>
  </si>
  <si>
    <t>- Alcances fiscales</t>
  </si>
  <si>
    <t>- 3.60 Pérdidas causadas por personas no identificadas</t>
  </si>
  <si>
    <t>- Rendición  reconstrucción de cuentas</t>
  </si>
  <si>
    <t>- Delitos contra la administración pública</t>
  </si>
  <si>
    <t>- En en caso de pérdidas de bienes no se aplicará demérito por uso ni</t>
  </si>
  <si>
    <t>mejora tecnológica.</t>
  </si>
  <si>
    <t>- Cajas menores:</t>
  </si>
  <si>
    <t xml:space="preserve"> Sin aplicación de deducible</t>
  </si>
  <si>
    <t>- Empleados no identificados:</t>
  </si>
  <si>
    <t>- Demás amparos:</t>
  </si>
  <si>
    <t>10% mínimo 2 salarios mínimos mensuales legales vigentes</t>
  </si>
  <si>
    <t>Todo Riesgo Equipo y Maquinaria</t>
  </si>
  <si>
    <t>1. Departamento de Caldas</t>
  </si>
  <si>
    <t>- 3.1.  Condiciones técnicas y económicas de los reaseguradores</t>
  </si>
  <si>
    <t>-   Equipo de inspección de redes de alacantarillado por televisión,</t>
  </si>
  <si>
    <t>- 3.2. Nombramiento de ajustador</t>
  </si>
  <si>
    <t xml:space="preserve">    marca RST montado sobre el camión NKR III</t>
  </si>
  <si>
    <t>- 3.4. Designación de bienes asegurados</t>
  </si>
  <si>
    <t>- 3.6.  Labores y Materiales</t>
  </si>
  <si>
    <t>- 3.7.  Cobertura de conjuntos</t>
  </si>
  <si>
    <t>- Equipo vactor combinado de succión por vacío y lavado con</t>
  </si>
  <si>
    <t>- 3.72  El valor asegurado debe corresponder a valor de reposición o</t>
  </si>
  <si>
    <t xml:space="preserve">   tanques para lavado, tuberías y demás accesorios adicionales,</t>
  </si>
  <si>
    <t xml:space="preserve">  reemplazo a nuevo</t>
  </si>
  <si>
    <t xml:space="preserve">   instalados en el camión International de placas: OUD-152</t>
  </si>
  <si>
    <t>- 3.8  Restablecimiento automático del valor asegurado por pago</t>
  </si>
  <si>
    <t xml:space="preserve">  de siniestros</t>
  </si>
  <si>
    <t>- 3.9.  Cobertura automática para nuevos bienes</t>
  </si>
  <si>
    <t>- 3.13.  Salvamentos</t>
  </si>
  <si>
    <t>- 3.14.  Autorizaciones</t>
  </si>
  <si>
    <t>- 3.15.  Arbitramento</t>
  </si>
  <si>
    <t>- 3.16.  Aviso de siniestro 30 días.</t>
  </si>
  <si>
    <t>- 3.17.  Conocimiento del riesgo</t>
  </si>
  <si>
    <t>- 3.19.  Pago de indemnizaciones</t>
  </si>
  <si>
    <t>Total</t>
  </si>
  <si>
    <t>- 3.20.  Automaticidad de amparo</t>
  </si>
  <si>
    <t>- 3.21. Indemnización a valor de reposición</t>
  </si>
  <si>
    <t>2.  Amparos adicionales:</t>
  </si>
  <si>
    <t>- 3.22.  Acuerdo para ajuste en caso de siniestro</t>
  </si>
  <si>
    <t xml:space="preserve">- Responsabilidad Civil Extracontractual </t>
  </si>
  <si>
    <t>- 3.23.  Extensión de cobertura</t>
  </si>
  <si>
    <t>- Gastos médicos</t>
  </si>
  <si>
    <t>- 3.33.  Extensión del sitio o sitios en donde se asegura el riesgo</t>
  </si>
  <si>
    <t>- Gastos extraordinarios</t>
  </si>
  <si>
    <t>- 3.34.  Manejo de siniestros</t>
  </si>
  <si>
    <t>- 3.35.  Opción de amparos</t>
  </si>
  <si>
    <t>- Gastos para demostrar la pérdida</t>
  </si>
  <si>
    <t>- 3.46.  Cláusula de demérito por uso</t>
  </si>
  <si>
    <t>- 3.47.  Reparaciones provisionales</t>
  </si>
  <si>
    <t>- Alquiler de equipos en pérdidas totales y/o parciales</t>
  </si>
  <si>
    <t>- 3.52.  No aplicación de la cláusula de seguro insuficiente o</t>
  </si>
  <si>
    <t>- Flete aéreo</t>
  </si>
  <si>
    <t>- 3.54.  No aplicación de la cláusula de contrato de mantenimiento</t>
  </si>
  <si>
    <t>- Traslado temporal de bienes</t>
  </si>
  <si>
    <t>- 3.61.  Actos de autoridad</t>
  </si>
  <si>
    <t>- Incremento en los costos de operación:</t>
  </si>
  <si>
    <t>- 3.63.  Cláusula de 96 horas</t>
  </si>
  <si>
    <t>Límite diario:</t>
  </si>
  <si>
    <t>- 3.64.  Pago de anticipos</t>
  </si>
  <si>
    <t>Agregado año:</t>
  </si>
  <si>
    <t>- 3.110 Cláusula de no control.</t>
  </si>
  <si>
    <t>- 3.111 Cobertura para maquinaria y equipo bajo tierra.</t>
  </si>
  <si>
    <t>- Todo riesgo</t>
  </si>
  <si>
    <t>- Terremoto, temblor</t>
  </si>
  <si>
    <t>- Huracán - Avenida - Inundación - Anegación</t>
  </si>
  <si>
    <t>- Asonada, motín, conmoción civil o popular y huelga</t>
  </si>
  <si>
    <t>- Actos mal intencionados de terceros</t>
  </si>
  <si>
    <t>- Otras propiedades del asegurado</t>
  </si>
  <si>
    <t>- Hundimiento del terreno</t>
  </si>
  <si>
    <t>- Inundación y desbordamiento</t>
  </si>
  <si>
    <t>- Caída de rocas</t>
  </si>
  <si>
    <t>- Deslizamientos de tierra</t>
  </si>
  <si>
    <t>- Equipos bajo tierra</t>
  </si>
  <si>
    <t>- Daños a propiedades adyacentes o vecinas</t>
  </si>
  <si>
    <t>- Volcamiento</t>
  </si>
  <si>
    <t>- Extended coverage</t>
  </si>
  <si>
    <t>- Movilización por sus propios medios y/o en vehículos especializados</t>
  </si>
  <si>
    <t>- Cualquier otro fenómeno de la naturaleza</t>
  </si>
  <si>
    <t>Nota 1</t>
  </si>
  <si>
    <t>No obstante lo contemplado en las condiciones generales y particulares de la póliza,</t>
  </si>
  <si>
    <t>la cobertura se debe ampliar para amparar los daños de los equipos asegurados</t>
  </si>
  <si>
    <t>durante su transporte y movilización por sus propios medios en el territorio nacional,</t>
  </si>
  <si>
    <t>incluyendo vías públicas.</t>
  </si>
  <si>
    <t xml:space="preserve">causados como consecuencia de la operación de los equipos y bienes, los </t>
  </si>
  <si>
    <t>empleados serán considerados como terceros.</t>
  </si>
  <si>
    <t xml:space="preserve">operación de los equipos y bienes que ocasionen daños a los bienes o </t>
  </si>
  <si>
    <t>personas relacionadas contractualmente con la empresa.</t>
  </si>
  <si>
    <t>- Asonada, motín, conmoción civil o popular y huelga y Amit:</t>
  </si>
  <si>
    <t>- Responsabilidad Civil Extracontractual</t>
  </si>
  <si>
    <t>Deducible</t>
  </si>
  <si>
    <t>Responsabilidad Civil</t>
  </si>
  <si>
    <t>1. República de Colombia:</t>
  </si>
  <si>
    <t>Se cubren los perjuicios patrimoniales que sufra Empocaldas,</t>
  </si>
  <si>
    <t>con motivo de la responsabilidad civil en que incurra</t>
  </si>
  <si>
    <t>- 3.3. Bienes bajo cuidado, tenencia y control</t>
  </si>
  <si>
    <t>de acuerdo con la ley colombiana,  por lesiones o muerte</t>
  </si>
  <si>
    <t>- 3.8.  Restablecimiento automático del valor asegurado por pago de</t>
  </si>
  <si>
    <t>a personas y/o destrucción de bienes, causados durante</t>
  </si>
  <si>
    <t xml:space="preserve">   siniestro.</t>
  </si>
  <si>
    <t>el giro normal de sus actividades.</t>
  </si>
  <si>
    <t>- 3.12.  Revocación o no renovación de la póliza 90 días</t>
  </si>
  <si>
    <t>- 3.26.  Uso de armas de fuego y errores de puntería</t>
  </si>
  <si>
    <t>- 3.27. Uso de cafeterías, restaurantes, casinos y bares.  Avisos y</t>
  </si>
  <si>
    <t xml:space="preserve">  Vallas</t>
  </si>
  <si>
    <t>- Predios, labores y operaciones</t>
  </si>
  <si>
    <t>- 3.28.  Actividades sociales y deportivas</t>
  </si>
  <si>
    <t>- Contratistas y/o subcontratistas independientes</t>
  </si>
  <si>
    <t>- 3.29.  Amparo automático para predios y nuevas operaciones</t>
  </si>
  <si>
    <t>- Responsabilidad Civil por inundación</t>
  </si>
  <si>
    <t>- 3.30. Cobertura para vehículos propios y no propios</t>
  </si>
  <si>
    <t>- Responsabilidad Civil Patronal</t>
  </si>
  <si>
    <t>$250'000.000/$500'000.000</t>
  </si>
  <si>
    <t>- 3.31.  Transporte de materias primas y materiales azarosos</t>
  </si>
  <si>
    <t>- Productos y operaciones terminadas</t>
  </si>
  <si>
    <t>- Restaurantes, cafeterías, bares y casinos</t>
  </si>
  <si>
    <t>- 3.39.  Cobertura para elevadores y/o equipos de perforación de</t>
  </si>
  <si>
    <t>- Vallas - Avisos dentro y fuera de los predios</t>
  </si>
  <si>
    <t xml:space="preserve">  pozos de agua.</t>
  </si>
  <si>
    <t>- Vehículos propios y no propios</t>
  </si>
  <si>
    <t>$200'000.000/$400'000.000</t>
  </si>
  <si>
    <t>- 3.48.  Conocimiento de la póliza por las coaseguradoras</t>
  </si>
  <si>
    <t>$20'000.000/$60'000.000</t>
  </si>
  <si>
    <t>- 3.84.  Gastos de defensa, cauciones y costas procesales.</t>
  </si>
  <si>
    <t>- Parqueaderos (incluye hurto de vehículos)</t>
  </si>
  <si>
    <t>$150'000.000/$300'000.000</t>
  </si>
  <si>
    <t>- 3.22 Acuerdo para ajuste en caso de siniestros</t>
  </si>
  <si>
    <t>- Incendio y/o explosión</t>
  </si>
  <si>
    <t>- 3.34 Manejo de siniestros</t>
  </si>
  <si>
    <t>- Uso de ascensores y escaleras automáticas</t>
  </si>
  <si>
    <t>- Grúas, montacargas y equipos similares dentro y fuera de los predios</t>
  </si>
  <si>
    <t>- 3.112 Cobertura de transporte de bienes.</t>
  </si>
  <si>
    <t>- Bienes bajo cuidado, tenencia y control</t>
  </si>
  <si>
    <t>- R.C. del asegurado como consecuencia de los actos causados por vigilantes,</t>
  </si>
  <si>
    <t xml:space="preserve">  personal de seguridad y escoltas,  incluyendo el uso de armas de fuego.</t>
  </si>
  <si>
    <t>- Transporte, cargue y descargue de materiales.</t>
  </si>
  <si>
    <t>- Actividades sociales, deportivas y culturales</t>
  </si>
  <si>
    <t>- Responsabilidad Civil cruzada</t>
  </si>
  <si>
    <t>- Polución Contaminación súbita, accidental e imprevista</t>
  </si>
  <si>
    <t>- Inclusión de Costos y Gastos de Defensa</t>
  </si>
  <si>
    <t>- R.C. Por transporte de bienes, incluyendo materiales azarosos</t>
  </si>
  <si>
    <t>- Propietarios, arrendatarios y poseedores</t>
  </si>
  <si>
    <t>- Responsabilidad Civil equipos de perforación de pozos de agua y escaleras</t>
  </si>
  <si>
    <t>- Predios en arrendamiento</t>
  </si>
  <si>
    <t>- Propiedades adyacentes</t>
  </si>
  <si>
    <t>- Errores u omisiones</t>
  </si>
  <si>
    <t>- Rotura de Tuberías, tanques, bocatomas y/o desbordamiento de las aguas</t>
  </si>
  <si>
    <t xml:space="preserve">  contenidas en los mismos.</t>
  </si>
  <si>
    <t>- Viajes de funcionarios en el territorio nacional.</t>
  </si>
  <si>
    <t xml:space="preserve">- Participación del asegurado en ferias y exposiciones nacionales y eventos </t>
  </si>
  <si>
    <t xml:space="preserve">  relacionados con su objeto social.</t>
  </si>
  <si>
    <t xml:space="preserve">- Posesión, uso y mantenimiento de depósitos, tanques y tuberías, ubicados </t>
  </si>
  <si>
    <t xml:space="preserve">  o instalados dentro o fuera de los predios del asegurado.</t>
  </si>
  <si>
    <t xml:space="preserve">- Gastos de defensa por cualquier demanda civil entablada contra el asegurado, en </t>
  </si>
  <si>
    <t xml:space="preserve">  razón de reclamos producidos en desarrollo de las actividades relacionadas con la </t>
  </si>
  <si>
    <t xml:space="preserve">  entidad, aún cuando dicha demanda fuera infundada falsa o fraudulenta.</t>
  </si>
  <si>
    <t>- Gastos adicionales por la presentación de fianzas.</t>
  </si>
  <si>
    <t>Información adicional</t>
  </si>
  <si>
    <t>- Gastos adicionales por condena en costas e interés de mora acumulados a cargo</t>
  </si>
  <si>
    <t xml:space="preserve">   del asegurado, desde cuando la sentencia se declare en firme hasta cuando la</t>
  </si>
  <si>
    <t xml:space="preserve">   compañía haya pagado o consignado en el juzgado su participación de tales gastos.  </t>
  </si>
  <si>
    <t xml:space="preserve">- Gastos adicionales y razonables en que haya incurrido el asegurado, en relación </t>
  </si>
  <si>
    <t xml:space="preserve">   con los gastos razonables de los reclamos amparados, siempre y cuando haya</t>
  </si>
  <si>
    <t xml:space="preserve">   mediado autorización previa de la compañía en adición a las sumas que ésta pague</t>
  </si>
  <si>
    <t xml:space="preserve">   a los damnificados como consecuencia de la responsabilidad civil extracontractual</t>
  </si>
  <si>
    <t xml:space="preserve">   en que incurra el asegurado.</t>
  </si>
  <si>
    <t>- Unión y Mezcla</t>
  </si>
  <si>
    <t xml:space="preserve"> 10% valor pérdida mínimo 2 smmlv </t>
  </si>
  <si>
    <t>- Gastos médicos:</t>
  </si>
  <si>
    <t>- Propietarios y arrendatarios, Responsabilidad Civil Cruzada</t>
  </si>
  <si>
    <t>y productos:</t>
  </si>
  <si>
    <t>20% Mínimo 4 Salarios Mínimos Mensuales Legales Vigentes</t>
  </si>
  <si>
    <t xml:space="preserve">- Parqueaderos </t>
  </si>
  <si>
    <t>20% del Valor Comercial del vehículo según tabla de fasecolda.</t>
  </si>
  <si>
    <t>- Gastos Médicos</t>
  </si>
  <si>
    <t>10% Mínimo 4 Salarios Mínimos Mensuales Legales Vigentes</t>
  </si>
  <si>
    <t>Servidores Públicos</t>
  </si>
  <si>
    <t>Responsabilidad civil de la Empresa y de los directores y administradores frente a</t>
  </si>
  <si>
    <t>3.85.  Cobertura para gastos de defensa de la sociedad tomadora</t>
  </si>
  <si>
    <t>reclamaciones judiciales o extrajudiciales, al igual que</t>
  </si>
  <si>
    <t xml:space="preserve">  y/o subordinada.</t>
  </si>
  <si>
    <t>los gastos de defensa en que incurran.</t>
  </si>
  <si>
    <t>3.86.  Abogados</t>
  </si>
  <si>
    <t>3.87.  Gastos de defensa en reclamaciones extrajudiciales</t>
  </si>
  <si>
    <t>3.88.  Gastos de defensa en procesos penales y Administrativos</t>
  </si>
  <si>
    <t>3.89.  Multas o sanciones administrativas</t>
  </si>
  <si>
    <t>3.90.  Amparo de Culpa Grave</t>
  </si>
  <si>
    <t>3.91.  Contratistas y subcontratistas</t>
  </si>
  <si>
    <t>3.92.  Reclamaciones de tipo laboral entre asegurados</t>
  </si>
  <si>
    <t>- Cobertura para Directores y Administradores</t>
  </si>
  <si>
    <t>3.93.  Definición de asegurados</t>
  </si>
  <si>
    <t>- Responsabilidad de la Empresa (Obtendrá la máxima calificación quien otorgue las mejores condiciones en éste item, los demás en forma proporcional)</t>
  </si>
  <si>
    <t>3.94.  Formulario de solicitud</t>
  </si>
  <si>
    <t>- Reembolso a la sociedad</t>
  </si>
  <si>
    <t>3.95.  Cobertura para juicios de Responsabilidad Fiscal</t>
  </si>
  <si>
    <t>- Reclamos contra conyuges, los herederos o representantes por fallecimiento o por insolvencia</t>
  </si>
  <si>
    <t>3.96.  Fecha de retroactividad ilimitada</t>
  </si>
  <si>
    <t>obligatoria</t>
  </si>
  <si>
    <t>- Nuevas subordinadas</t>
  </si>
  <si>
    <t>3.1. Condiciones técnicas y económicas de los reaseguradores.</t>
  </si>
  <si>
    <t>- Costos judiciales y gastos de defensa</t>
  </si>
  <si>
    <t>3.12 Revocación o no renovación de la póliza con aviso de 90 días.</t>
  </si>
  <si>
    <t>- Acciones u omisiones involuntarias.</t>
  </si>
  <si>
    <t>3.34. Manejo de siniestros.</t>
  </si>
  <si>
    <t>- Reclamos en materia laboral</t>
  </si>
  <si>
    <t>3.48. Conocimientos de las pólizas por las coaseguradoras.</t>
  </si>
  <si>
    <t>- Gastos de publicidad</t>
  </si>
  <si>
    <t>3.97. Cláusula de no control de reclamos.</t>
  </si>
  <si>
    <t>- Gastos de defensa por contaminación</t>
  </si>
  <si>
    <t>- Perjuicio financiero por contaminación</t>
  </si>
  <si>
    <t>- Sociedades sin ánimo de lucro</t>
  </si>
  <si>
    <t>3.115. Divisibilidad de las exclusiones</t>
  </si>
  <si>
    <t>- Sociedades participadas</t>
  </si>
  <si>
    <t>3.116. Liquidación de la sociedad tomadora</t>
  </si>
  <si>
    <t>- Manejo de crisis</t>
  </si>
  <si>
    <t>3.117 Amparo para Liquidadores</t>
  </si>
  <si>
    <t>- Se amparan las reclamaciones provenientes directa o</t>
  </si>
  <si>
    <t xml:space="preserve">3.118. Periodo informativo </t>
  </si>
  <si>
    <t xml:space="preserve">  indirectamente de la contraloría general o de cualquier otra </t>
  </si>
  <si>
    <t>3.2 Nombramiento del ajustador</t>
  </si>
  <si>
    <t xml:space="preserve">  entidad y organismo de control del estado y/o de carácter </t>
  </si>
  <si>
    <t xml:space="preserve">  público.</t>
  </si>
  <si>
    <t>-  La póliza funciona bajo el sistema de aseguramiento base de reclamación Claims Made</t>
  </si>
  <si>
    <t>- Reclamaciones resultantes de la falla en el mantanimiento o la contratación de seguros</t>
  </si>
  <si>
    <t>-  Se amparan las reclamaciones provenientes directa o indirectamente de la contraloria general o de cualquier otro organismo de control del estado o de caracter publico.</t>
  </si>
  <si>
    <t>- La póliza se extiende a cubrir los Directores y administradores pasados, presentes y futuros</t>
  </si>
  <si>
    <t>- Perdida fiscal o detrimento patrimonial</t>
  </si>
  <si>
    <t>COSTOS JUDICIALES Y GASTOS DE DEFENSA: $50,000,000 por persona/$ 150,000,000 evento/ $ 300,000,000 vigencia. INVESTIGACIONES PRELIMINARES: $25,000,000 por persona/$ 50,000,000 evento/ $ 100,000,000 vigencia</t>
  </si>
  <si>
    <t xml:space="preserve">TOTAL </t>
  </si>
  <si>
    <t>- Pérdida fiscal y/o detrimento patrimonial</t>
  </si>
  <si>
    <t>Infidelidad y Riesgos</t>
  </si>
  <si>
    <t>Financieros</t>
  </si>
  <si>
    <t>Pérdidas financieras fraudulentas</t>
  </si>
  <si>
    <t>3.12. Revocación o no renovación de la póliza 90 días.</t>
  </si>
  <si>
    <t>- Todo y cada reclamo</t>
  </si>
  <si>
    <t>3.8. Restablecimiento automático de la suma asegurada por pago de</t>
  </si>
  <si>
    <t>- Agregado anual</t>
  </si>
  <si>
    <t xml:space="preserve">  siniestro.</t>
  </si>
  <si>
    <t>3.15. Arbitramento</t>
  </si>
  <si>
    <t>3.2.  Nombramiento de ajustador.</t>
  </si>
  <si>
    <t>3.1.  Condiciones técnicas y económicas de los reaseguradores.</t>
  </si>
  <si>
    <t>- Infidelidad de Empleados</t>
  </si>
  <si>
    <t>3.34. Manejo de siniestros</t>
  </si>
  <si>
    <t>- Pérdidas dentro de predios o locales ( en predios)</t>
  </si>
  <si>
    <t>3.35 Opción de amparos.</t>
  </si>
  <si>
    <t>- Pérdidas por fuera de predios o locales ( en transito)</t>
  </si>
  <si>
    <t>3.48 Conocimiento de las pólizas por las coaseguradoras.</t>
  </si>
  <si>
    <t>- Pérdidas por giros postales y billetes falsificados</t>
  </si>
  <si>
    <t>3.119 Definición de empleado</t>
  </si>
  <si>
    <t>- Pérdida por falsificación de cheques y otros documentos</t>
  </si>
  <si>
    <t>- Crimen electrónico y por computador</t>
  </si>
  <si>
    <t>- Extensión de falsificación</t>
  </si>
  <si>
    <t>- Bono del 10% sobre la prima neta anual por la no existencia de siniestros durante la vigencia</t>
  </si>
  <si>
    <t>- Se incluyen gastos de reclamación como consecuencia de honorarios y gastos incurridos y pagados por el asegurado</t>
  </si>
  <si>
    <t>- Extensión de extorsión según las disposiciones legales colombianas ( alas personas y a la propiedad)</t>
  </si>
  <si>
    <t>- Cobertura para dinero, valores y títulos valores por pérdidas causadas por</t>
  </si>
  <si>
    <t>- Cláusula de empleados no identificados</t>
  </si>
  <si>
    <t xml:space="preserve">  incendio y líneas aliadas.</t>
  </si>
  <si>
    <t>- Extensión de directores (Incluyendo miembros de junta directiva)</t>
  </si>
  <si>
    <t>- Cobertura para otros bienes diferentes a dinero y valores</t>
  </si>
  <si>
    <t>- Extensión de Motín,  conmoción civil y daños mal intencionados para dinero, valores y títulos valores</t>
  </si>
  <si>
    <t>- Cobertura para bienes bajo cuidado, tenencia y control</t>
  </si>
  <si>
    <t>- Se ampara automáticamente los nuevos empleados y nuevas oficinas</t>
  </si>
  <si>
    <t>- Hurto por computador y fraude en transferencias de fondo</t>
  </si>
  <si>
    <t xml:space="preserve">  durante el periodo de la póliza.</t>
  </si>
  <si>
    <t xml:space="preserve">- Se incluyen las pérdidas causadas por terrorismo con respecto a </t>
  </si>
  <si>
    <t xml:space="preserve">  valores.</t>
  </si>
  <si>
    <t>- Pérdidas sufridas por el asegurado por fondos depositados en un</t>
  </si>
  <si>
    <t xml:space="preserve">  Banco donde el asegurado tiene cuenta de ahorros o cuenta corriente,</t>
  </si>
  <si>
    <t xml:space="preserve">  títulos valores o fiducias.</t>
  </si>
  <si>
    <t>- Cláusula de limitación de descubrimiento</t>
  </si>
  <si>
    <t>- Cláusula de re-expedición</t>
  </si>
  <si>
    <t>- Costo financiero neto con respecto a títulos valores (Obtendrá la máxima calificación quien otrogue las mejores condiciones en éste item, los demás en forma proporcional)</t>
  </si>
  <si>
    <t>- Cobertura para el personal suministrado por, pero no limitado a empresas de servicio temporal y/o servicios especializados y/o cooperativas y/o outsourcing</t>
  </si>
  <si>
    <t>- Moneda falsa se extiende a cubir monedas de todo el mundo</t>
  </si>
  <si>
    <t>- Cláusula de pérdidas a través de sistemas de cómputo (LSW-238) para los sistemas usados por el asegurado, haciendo parte del agregado anual, amparos del 1al 10 (Obtendrá la máxima calificación quien otrogue las mejores condiciones en éste item, los demás en forma proporcional)</t>
  </si>
  <si>
    <t>- Extensión de fax, telex e instrucciones escritas incluyendo facsímiles</t>
  </si>
  <si>
    <t>- Extensión de destrucción  de dinero, valores y títulos valores</t>
  </si>
  <si>
    <t>- Artículo 1081 del código de comercio colombiano</t>
  </si>
  <si>
    <t>- Anexo de reemplazo y reconstrucción de libros contables/registros</t>
  </si>
  <si>
    <t>- Incluir cobertura para suplantación y estafa</t>
  </si>
  <si>
    <t>- Pérdidas de derechos de suscripción</t>
  </si>
  <si>
    <t>- Reposición y/o reemplazo de títulos valores</t>
  </si>
  <si>
    <t>- Se cubre la pérdida de datos electrónicos enviados por correo o cuando son transportados por una compañía de seguridad</t>
  </si>
  <si>
    <t xml:space="preserve">- La cobertura se extiende para incluir los intereses del asegurado en tránsito mientras estén al cuidado, custodia y control de compañías especiales de transporte </t>
  </si>
  <si>
    <t>- Bono por largo plazo de 7,5%</t>
  </si>
  <si>
    <t xml:space="preserve">- La Aseguradora toma nota y acepta que el asegurado tiene contratada una póliza de Manejo y que la presente póliza de infidelidad y riesgos financieros podría operar en exceso de ésta. </t>
  </si>
  <si>
    <t xml:space="preserve"> $100'000,000</t>
  </si>
  <si>
    <t>Grupo Vida</t>
  </si>
  <si>
    <t>Se ampara todo el personal al servicio del asegurado</t>
  </si>
  <si>
    <t>- 3.49.  Error en la declaración de la edad</t>
  </si>
  <si>
    <t>- 3.43.  Cláusula de amparo automático</t>
  </si>
  <si>
    <t>- 3.50.  Cláusula de anticipo 50%</t>
  </si>
  <si>
    <t>- Vida</t>
  </si>
  <si>
    <t>15 salarios</t>
  </si>
  <si>
    <t>- Doble indemnización</t>
  </si>
  <si>
    <t>- Incapacidad total y permanente</t>
  </si>
  <si>
    <t>- 3.55. Amparo automático para nuevos asegurados</t>
  </si>
  <si>
    <t>- Auxilio funerario por empleado</t>
  </si>
  <si>
    <t>- 3.56.  Revocación , únicamente para los amparos adicionales</t>
  </si>
  <si>
    <t>- Enfermedades graves</t>
  </si>
  <si>
    <t>- 3.114 Definición de salario para efectos de la indeminzación</t>
  </si>
  <si>
    <t>- Se ampara el homicidio y suicidio desde el inicio de vigencia de la póliza</t>
  </si>
  <si>
    <t>Resumen de Valoración de Obras Civiles</t>
  </si>
  <si>
    <t>Seccional</t>
  </si>
  <si>
    <t>Aguadas</t>
  </si>
  <si>
    <t>Arma</t>
  </si>
  <si>
    <t>Anserma</t>
  </si>
  <si>
    <t>Arauca</t>
  </si>
  <si>
    <t>Kilometro 41</t>
  </si>
  <si>
    <t>Belalcázar</t>
  </si>
  <si>
    <t>Chinchiná</t>
  </si>
  <si>
    <t>La Dorada</t>
  </si>
  <si>
    <t>Guarinocito</t>
  </si>
  <si>
    <t>Filadelfia</t>
  </si>
  <si>
    <t>Manzanares</t>
  </si>
  <si>
    <t>Marmato</t>
  </si>
  <si>
    <t>Marquetalia</t>
  </si>
  <si>
    <t>Marulanda</t>
  </si>
  <si>
    <t>Neira</t>
  </si>
  <si>
    <t>Palestina</t>
  </si>
  <si>
    <t>Riosucio</t>
  </si>
  <si>
    <t>Risaralda</t>
  </si>
  <si>
    <t>Salamina</t>
  </si>
  <si>
    <t>Samana</t>
  </si>
  <si>
    <t>San José</t>
  </si>
  <si>
    <t>Supía</t>
  </si>
  <si>
    <t>Victoria</t>
  </si>
  <si>
    <t>Viterbo</t>
  </si>
  <si>
    <t>Resumen de Valoración de Activos</t>
  </si>
  <si>
    <t>Red Eléctrica</t>
  </si>
  <si>
    <t>Red Telefónica</t>
  </si>
  <si>
    <t>Maquinaria y</t>
  </si>
  <si>
    <t>Dinero</t>
  </si>
  <si>
    <t>Muebles y</t>
  </si>
  <si>
    <t>Mercancias</t>
  </si>
  <si>
    <t>Equipo</t>
  </si>
  <si>
    <t>Totales</t>
  </si>
  <si>
    <t>Enseres</t>
  </si>
  <si>
    <t>Electrónico</t>
  </si>
  <si>
    <t>Manizales (Carrera 23 No 75 -82)</t>
  </si>
  <si>
    <t>Depto de Caldas</t>
  </si>
  <si>
    <t>Relación de Vehículos</t>
  </si>
  <si>
    <t>Código de</t>
  </si>
  <si>
    <t>Clase</t>
  </si>
  <si>
    <t>Marca</t>
  </si>
  <si>
    <t>Tipo</t>
  </si>
  <si>
    <t>Placa</t>
  </si>
  <si>
    <t>Modelo</t>
  </si>
  <si>
    <t>Servicio</t>
  </si>
  <si>
    <t>Chasis</t>
  </si>
  <si>
    <t>Motor</t>
  </si>
  <si>
    <t>Fasecolda</t>
  </si>
  <si>
    <t>CAMION</t>
  </si>
  <si>
    <t>INTERNATIONAL</t>
  </si>
  <si>
    <t>4300 4X2 10.5 Toneladas</t>
  </si>
  <si>
    <t>OUD152</t>
  </si>
  <si>
    <t>OFICIAL</t>
  </si>
  <si>
    <t>1HTMMAAN16H297296</t>
  </si>
  <si>
    <t>466HM2U2082207</t>
  </si>
  <si>
    <t>CAMPERO</t>
  </si>
  <si>
    <t>CHEVROLET</t>
  </si>
  <si>
    <t>GRAND VITARA V6</t>
  </si>
  <si>
    <t>OVM215</t>
  </si>
  <si>
    <t>PARTICULAR</t>
  </si>
  <si>
    <t>8LDCSV37880010145</t>
  </si>
  <si>
    <t>H25A169102</t>
  </si>
  <si>
    <t>NKR DIESEL TURBO</t>
  </si>
  <si>
    <t>VIK484</t>
  </si>
  <si>
    <t>PUBLICO</t>
  </si>
  <si>
    <t>9GDNKR55X7B006053</t>
  </si>
  <si>
    <t>Infidelidad de empleados  y demas coberturas</t>
  </si>
  <si>
    <t>Nota: Inventarios de Mercancias comprende ente otros accesorios, contadores, repuestos</t>
  </si>
  <si>
    <t>Invitación a Cotizar     ANEXO No.  1</t>
  </si>
  <si>
    <t xml:space="preserve">Vehículos de propiedad de Empocaldas </t>
  </si>
  <si>
    <t>Marzo  31 de 2016  a Diciembre 31 de 2016</t>
  </si>
  <si>
    <t xml:space="preserve">    - Muebles y enseres y contenidos en general </t>
  </si>
  <si>
    <t xml:space="preserve">    - Edificios y construcciones </t>
  </si>
  <si>
    <t>Numero de Empleados :  256</t>
  </si>
  <si>
    <t xml:space="preserve">´- Errores e Inexactitudes. </t>
  </si>
  <si>
    <t xml:space="preserve">´- Clausula de Extension o continuidad </t>
  </si>
  <si>
    <t>Vigencia: Marzo 31 de 2016 a  Diciembre 31 de 2016</t>
  </si>
  <si>
    <t>Valor Asegurado …..</t>
  </si>
  <si>
    <t>- Número de empleados directos: 256</t>
  </si>
  <si>
    <t>- Valor de la Nómina mensual  $384'157,063</t>
  </si>
  <si>
    <t>- Ingresos presupuestados 2016: $ 32,000'000,000</t>
  </si>
  <si>
    <t xml:space="preserve">AKT </t>
  </si>
  <si>
    <t xml:space="preserve">MOTOCARRO </t>
  </si>
  <si>
    <t>Elaboración: Febrero 2016</t>
  </si>
  <si>
    <t>Elaboración: Febrero de 2016</t>
  </si>
  <si>
    <t>Edificios</t>
  </si>
  <si>
    <t>Equipo y Herram.</t>
  </si>
  <si>
    <t>Salamina - Lote …</t>
  </si>
  <si>
    <t xml:space="preserve">Edificio Manizales :  Beneficiario LEASING BANCOLOMBIA. </t>
  </si>
  <si>
    <t>3. Rotura de Maquinaria</t>
  </si>
  <si>
    <t xml:space="preserve">4. Equipo Electronico ( incluido hurto y hurto calificado). </t>
  </si>
  <si>
    <t>5. Sustracción (Dineros)</t>
  </si>
  <si>
    <t>6. Sustracción (Muebles y Enseres)</t>
  </si>
  <si>
    <r>
      <t>7. Sustracción (</t>
    </r>
    <r>
      <rPr>
        <b/>
        <sz val="10"/>
        <rFont val="Arial"/>
        <family val="2"/>
      </rPr>
      <t>inventarios de Mercancías a primera perdida absoluta)</t>
    </r>
  </si>
  <si>
    <r>
      <t xml:space="preserve">   </t>
    </r>
    <r>
      <rPr>
        <sz val="10"/>
        <rFont val="Arial"/>
        <family val="2"/>
      </rPr>
      <t>Período de indemnización 12 meses</t>
    </r>
  </si>
  <si>
    <r>
      <t>Nota 2</t>
    </r>
    <r>
      <rPr>
        <sz val="10"/>
        <rFont val="Arial"/>
        <family val="2"/>
      </rPr>
      <t xml:space="preserve">:   Para efecto de los daños, lesiones o muerte que puedan ser  </t>
    </r>
  </si>
  <si>
    <r>
      <t>Nota 3</t>
    </r>
    <r>
      <rPr>
        <sz val="10"/>
        <rFont val="Arial"/>
        <family val="2"/>
      </rPr>
      <t>:    Se cubre la responsabilidad civil contractual derivada de la</t>
    </r>
  </si>
  <si>
    <r>
      <t>Nota 1</t>
    </r>
    <r>
      <rPr>
        <sz val="10"/>
        <rFont val="Arial"/>
        <family val="2"/>
      </rPr>
      <t xml:space="preserve">:     Para efecto de los daños, lesiones o muerte que puedan ser  </t>
    </r>
  </si>
  <si>
    <r>
      <t>Nota 2</t>
    </r>
    <r>
      <rPr>
        <sz val="10"/>
        <rFont val="Arial"/>
        <family val="2"/>
      </rPr>
      <t>:     Se cubre la responsabilidad civil contractual derivada de la</t>
    </r>
  </si>
  <si>
    <r>
      <t>Nota 3</t>
    </r>
    <r>
      <rPr>
        <sz val="10"/>
        <rFont val="Arial"/>
        <family val="2"/>
      </rPr>
      <t>:    Los usuarios serán considerados como terceros dentro de la póliza</t>
    </r>
  </si>
  <si>
    <t>2% del valor de la pérdida, mínimo Cinco Salarios Mínimos Legales Mensuales Vigentes SMLMV.</t>
  </si>
  <si>
    <t>10% valor pérdida mínimo, mínimo Cinco Salarios Mínimos Legales Mensuales Vigentes SMLMV.</t>
  </si>
  <si>
    <t>10% valor pérdida, mínimo Dos Salarios Mínimos Legales Mensuales Vigentes SMLMV.</t>
  </si>
  <si>
    <t>R.C. EN EXCESO</t>
  </si>
  <si>
    <t xml:space="preserve">Seis (6) días  </t>
  </si>
  <si>
    <t>Sin deducible.</t>
  </si>
  <si>
    <t>- Incendio y rayo en aparatos eléctricos</t>
  </si>
  <si>
    <t>Demás Eventos: Obras Civiles según relación adjunta</t>
  </si>
  <si>
    <t>Nota: Las características de los motocarros se suministrarán oportunamente El valor asegurado corresponde al facturado.</t>
  </si>
  <si>
    <t xml:space="preserve">Según relacion adjunta (cinco vehiculos, incluidos los motocarros) </t>
  </si>
  <si>
    <t xml:space="preserve"> $ 400'000.000/400'000.000/800'000.000=</t>
  </si>
  <si>
    <t>- Al vehículo Chevrolet Vitara, en la cobertura, rotura de llantas, accesorios menores, pérdida de llaves, conductor elegido.</t>
  </si>
  <si>
    <t>- Bienes bajo cuidado, tenencia y control (inlcuido daños materiales y sustracción)</t>
  </si>
  <si>
    <t>Índice variable 7%</t>
  </si>
  <si>
    <t>Nota:  El valor asegurado de cada funcionario corresponde a 15 veces su salario, el cual es producto del sueldo más las variables de acuerdo a la Convención Colectiva de Trabajo.</t>
  </si>
  <si>
    <t>- Número de empleados indirectos: 40</t>
  </si>
  <si>
    <t>10% del valor de la pérdida mínimo do SMMLV</t>
  </si>
  <si>
    <t>Número de personas</t>
  </si>
  <si>
    <t>Denominación los asegurados en la Empresa</t>
  </si>
  <si>
    <t>Miembros principales de junta directiva</t>
  </si>
  <si>
    <t>Miembros suplentes de junta directiva</t>
  </si>
  <si>
    <t>Gerente</t>
  </si>
  <si>
    <t>Secretario General</t>
  </si>
  <si>
    <t>Jefe de control interno</t>
  </si>
  <si>
    <t>Jefe Departamento Adminsitrativo y Financiero</t>
  </si>
  <si>
    <t>Jefe Departamento Comercial</t>
  </si>
  <si>
    <t>Jefe Departamento Planeación y Proyectos</t>
  </si>
  <si>
    <t>Jefe Departamento Operación y Mantenimiento</t>
  </si>
  <si>
    <t>Jefe sección Tesorería</t>
  </si>
  <si>
    <t>Jefe sección Contabiliad</t>
  </si>
  <si>
    <t>Jefe sección Sección Técnica y Operativa</t>
  </si>
  <si>
    <t>Jefe sección de interventoría</t>
  </si>
  <si>
    <t>Profesional Universitario Unidad Jurídica</t>
  </si>
  <si>
    <t>Relación de Servidores públicos a asegurar</t>
  </si>
  <si>
    <t xml:space="preserve">252   EMPLEADOS. </t>
  </si>
  <si>
    <t>24.370.489</t>
  </si>
  <si>
    <t>XIMENA</t>
  </si>
  <si>
    <t>ANYELA</t>
  </si>
  <si>
    <t>OSPINA</t>
  </si>
  <si>
    <t>MARIN</t>
  </si>
  <si>
    <t>75.082.338</t>
  </si>
  <si>
    <t>ANDRES</t>
  </si>
  <si>
    <t>MAURICIO</t>
  </si>
  <si>
    <t>MEJIA</t>
  </si>
  <si>
    <t>LOZANO</t>
  </si>
  <si>
    <t>30.330.206</t>
  </si>
  <si>
    <t>MARIA</t>
  </si>
  <si>
    <t>CLAUDIA</t>
  </si>
  <si>
    <t>DUQUE</t>
  </si>
  <si>
    <t>CANDAMIL</t>
  </si>
  <si>
    <t>10.261.342</t>
  </si>
  <si>
    <t>FABIO</t>
  </si>
  <si>
    <t>CARDONA</t>
  </si>
  <si>
    <t>15.913.264</t>
  </si>
  <si>
    <t>GUILLERMO</t>
  </si>
  <si>
    <t>JUAN</t>
  </si>
  <si>
    <t>ZAPATA</t>
  </si>
  <si>
    <t>TREJOS</t>
  </si>
  <si>
    <t>79.313.963</t>
  </si>
  <si>
    <t>SERGIO</t>
  </si>
  <si>
    <t>PROAÑOS</t>
  </si>
  <si>
    <t>LOPERA</t>
  </si>
  <si>
    <t>75.086.803</t>
  </si>
  <si>
    <t>FELIPE</t>
  </si>
  <si>
    <t>SANCHEZ</t>
  </si>
  <si>
    <t>GRISALES</t>
  </si>
  <si>
    <t>24.838.198</t>
  </si>
  <si>
    <t>CARMENZA</t>
  </si>
  <si>
    <t>CIFUENTES</t>
  </si>
  <si>
    <t>GALLO</t>
  </si>
  <si>
    <t>10.229.721</t>
  </si>
  <si>
    <t>MANUEL</t>
  </si>
  <si>
    <t>CARLOS</t>
  </si>
  <si>
    <t>GOMEZ</t>
  </si>
  <si>
    <t>DIAZ</t>
  </si>
  <si>
    <t>24.432.478</t>
  </si>
  <si>
    <t>CECILIA</t>
  </si>
  <si>
    <t>LOPEZ</t>
  </si>
  <si>
    <t>ZULUAGA</t>
  </si>
  <si>
    <t>25.100.708</t>
  </si>
  <si>
    <t>ELY</t>
  </si>
  <si>
    <t>LUZ</t>
  </si>
  <si>
    <t>VALENCIA</t>
  </si>
  <si>
    <t>75.086.174</t>
  </si>
  <si>
    <t>ROBINSON</t>
  </si>
  <si>
    <t>HERNANDEZ</t>
  </si>
  <si>
    <t>RAMIREZ</t>
  </si>
  <si>
    <t>10.281.780</t>
  </si>
  <si>
    <t>ARIEL</t>
  </si>
  <si>
    <t>MONTOYA</t>
  </si>
  <si>
    <t>10.239.303</t>
  </si>
  <si>
    <t>IVAN</t>
  </si>
  <si>
    <t>JOSE</t>
  </si>
  <si>
    <t>AVENDAÑO</t>
  </si>
  <si>
    <t>VELANDIA</t>
  </si>
  <si>
    <t>93.437.433</t>
  </si>
  <si>
    <t>RAMIRO</t>
  </si>
  <si>
    <t>ZABALA</t>
  </si>
  <si>
    <t>ROLDAN</t>
  </si>
  <si>
    <t>9.845.393</t>
  </si>
  <si>
    <t>NOLBERTO</t>
  </si>
  <si>
    <t>GIRALDO</t>
  </si>
  <si>
    <t>PINEDA</t>
  </si>
  <si>
    <t>30.296.341</t>
  </si>
  <si>
    <t>DEL ROCIO</t>
  </si>
  <si>
    <t>LUPE</t>
  </si>
  <si>
    <t>PEREZ</t>
  </si>
  <si>
    <t>OROZCO</t>
  </si>
  <si>
    <t>15.898.659</t>
  </si>
  <si>
    <t>HERNANDO</t>
  </si>
  <si>
    <t>RIOS</t>
  </si>
  <si>
    <t>HENAO</t>
  </si>
  <si>
    <t>16.110.637</t>
  </si>
  <si>
    <t>ARISTIDES</t>
  </si>
  <si>
    <t>LLANO</t>
  </si>
  <si>
    <t>GONZALES</t>
  </si>
  <si>
    <t>10.214.395</t>
  </si>
  <si>
    <t>GERMAN</t>
  </si>
  <si>
    <t>SALAZAR</t>
  </si>
  <si>
    <t>30.315.873</t>
  </si>
  <si>
    <t>JANNETH</t>
  </si>
  <si>
    <t>NUBIA</t>
  </si>
  <si>
    <t>GONZALEZ</t>
  </si>
  <si>
    <t>GALVIS</t>
  </si>
  <si>
    <t>30.319.190</t>
  </si>
  <si>
    <t>ENSUEÑO</t>
  </si>
  <si>
    <t>GARZON</t>
  </si>
  <si>
    <t>30.310.411</t>
  </si>
  <si>
    <t>EUGENIA</t>
  </si>
  <si>
    <t>ALVAREZ</t>
  </si>
  <si>
    <t>30.284.593</t>
  </si>
  <si>
    <t>LUCIA</t>
  </si>
  <si>
    <t>ANA</t>
  </si>
  <si>
    <t>OSORIO</t>
  </si>
  <si>
    <t>75.056.513</t>
  </si>
  <si>
    <t>YONFREDY</t>
  </si>
  <si>
    <t>4.356.571</t>
  </si>
  <si>
    <t>LUIS</t>
  </si>
  <si>
    <t>PERALTA</t>
  </si>
  <si>
    <t>4.558.729</t>
  </si>
  <si>
    <t>LOAIZA</t>
  </si>
  <si>
    <t>CAMPUZANO</t>
  </si>
  <si>
    <t>1061.654.494</t>
  </si>
  <si>
    <t>ALEJANDRA</t>
  </si>
  <si>
    <t>HOYOS</t>
  </si>
  <si>
    <t>CLAVIJO</t>
  </si>
  <si>
    <t>30.304.230</t>
  </si>
  <si>
    <t>PATRICIA</t>
  </si>
  <si>
    <t>ADRIANA</t>
  </si>
  <si>
    <t>BOLIVAR</t>
  </si>
  <si>
    <t>VELEZ</t>
  </si>
  <si>
    <t>1053.768.406</t>
  </si>
  <si>
    <t>JAIME</t>
  </si>
  <si>
    <t>ESTRADA</t>
  </si>
  <si>
    <t>75.079.556</t>
  </si>
  <si>
    <t>OSCAR</t>
  </si>
  <si>
    <t>AGUIRRE</t>
  </si>
  <si>
    <t>BEDOYA</t>
  </si>
  <si>
    <t>30.337.764</t>
  </si>
  <si>
    <t>COSTANZA</t>
  </si>
  <si>
    <t>LINA</t>
  </si>
  <si>
    <t>GAITAN</t>
  </si>
  <si>
    <t>MARTINEZ</t>
  </si>
  <si>
    <t>25.108.772</t>
  </si>
  <si>
    <t>GLORIA</t>
  </si>
  <si>
    <t>10.254.870</t>
  </si>
  <si>
    <t>JAIRO</t>
  </si>
  <si>
    <t>JOHN</t>
  </si>
  <si>
    <t>GARCIA</t>
  </si>
  <si>
    <t>30.353.452</t>
  </si>
  <si>
    <t>MONICA</t>
  </si>
  <si>
    <t>MARTHA</t>
  </si>
  <si>
    <t>BOTERO</t>
  </si>
  <si>
    <t>ORREGO</t>
  </si>
  <si>
    <t>30.332.129</t>
  </si>
  <si>
    <t>MILENA</t>
  </si>
  <si>
    <t>SANDRA</t>
  </si>
  <si>
    <t>PARRA</t>
  </si>
  <si>
    <t>MESA</t>
  </si>
  <si>
    <t>30.395.284</t>
  </si>
  <si>
    <t>BEATRIZ</t>
  </si>
  <si>
    <t>ECHEVERRY</t>
  </si>
  <si>
    <t>30.394.386</t>
  </si>
  <si>
    <t>JAKELINE</t>
  </si>
  <si>
    <t>RIVAS</t>
  </si>
  <si>
    <t>CASTRO</t>
  </si>
  <si>
    <t>30.329.901</t>
  </si>
  <si>
    <t>CORREA</t>
  </si>
  <si>
    <t>24.366.758</t>
  </si>
  <si>
    <t>AYDEE</t>
  </si>
  <si>
    <t>PATIÑO</t>
  </si>
  <si>
    <t>75.103.392</t>
  </si>
  <si>
    <t>CHAVERRA</t>
  </si>
  <si>
    <t>30.325.390</t>
  </si>
  <si>
    <t>USMA</t>
  </si>
  <si>
    <t>4.484.243</t>
  </si>
  <si>
    <t>AUGUSTO</t>
  </si>
  <si>
    <t>RICARDO</t>
  </si>
  <si>
    <t>RESTREPO</t>
  </si>
  <si>
    <t>PINTO</t>
  </si>
  <si>
    <t>30.331.912</t>
  </si>
  <si>
    <t>DEL CARMEN</t>
  </si>
  <si>
    <t>QUINTERO</t>
  </si>
  <si>
    <t>GUZMAN</t>
  </si>
  <si>
    <t>75.068.220</t>
  </si>
  <si>
    <t>VILLA</t>
  </si>
  <si>
    <t>30.326.910</t>
  </si>
  <si>
    <t>JULIANA</t>
  </si>
  <si>
    <t>ARCILA</t>
  </si>
  <si>
    <t>WHEELER</t>
  </si>
  <si>
    <t>24.780.258</t>
  </si>
  <si>
    <t>OLGA</t>
  </si>
  <si>
    <t>QUINCHIA</t>
  </si>
  <si>
    <t>30.317.156</t>
  </si>
  <si>
    <t>DIANA</t>
  </si>
  <si>
    <t>RUBIO</t>
  </si>
  <si>
    <t>24.328.915</t>
  </si>
  <si>
    <t>DARY</t>
  </si>
  <si>
    <t>OCAMPO</t>
  </si>
  <si>
    <t>MORALES</t>
  </si>
  <si>
    <t>24.779.998</t>
  </si>
  <si>
    <t>RUBIELA</t>
  </si>
  <si>
    <t>BLANDON</t>
  </si>
  <si>
    <t>1061.624.611</t>
  </si>
  <si>
    <t>ESNEDA</t>
  </si>
  <si>
    <t>BLANCA</t>
  </si>
  <si>
    <t>HOLGUIN</t>
  </si>
  <si>
    <t>15.986.280</t>
  </si>
  <si>
    <t>ALONSO</t>
  </si>
  <si>
    <t>MARTIN</t>
  </si>
  <si>
    <t>ARIAS</t>
  </si>
  <si>
    <t>ELEJALDE</t>
  </si>
  <si>
    <t>30.399.234</t>
  </si>
  <si>
    <t>ANGELA</t>
  </si>
  <si>
    <t>MUÑOZ</t>
  </si>
  <si>
    <t>24.852.407</t>
  </si>
  <si>
    <t>GUTIERREZ</t>
  </si>
  <si>
    <t>15.911.693</t>
  </si>
  <si>
    <t>ARTURO</t>
  </si>
  <si>
    <t>EDGAR</t>
  </si>
  <si>
    <t>VINASCO</t>
  </si>
  <si>
    <t>4.469.902</t>
  </si>
  <si>
    <t>NELSON</t>
  </si>
  <si>
    <t>ALZATE</t>
  </si>
  <si>
    <t>CASTAÑO</t>
  </si>
  <si>
    <t>10.261.793</t>
  </si>
  <si>
    <t>WILLIAM</t>
  </si>
  <si>
    <t>30.232.468</t>
  </si>
  <si>
    <t>TATIANA</t>
  </si>
  <si>
    <t>GINA</t>
  </si>
  <si>
    <t>JIMENEZ</t>
  </si>
  <si>
    <t>4.384.840</t>
  </si>
  <si>
    <t>AGUDELO</t>
  </si>
  <si>
    <t>1053.791.685</t>
  </si>
  <si>
    <t>FERNANDO</t>
  </si>
  <si>
    <t>TORRES</t>
  </si>
  <si>
    <t>9.696.458</t>
  </si>
  <si>
    <t>DAVID</t>
  </si>
  <si>
    <t>ALEXIS</t>
  </si>
  <si>
    <t>TABORDA</t>
  </si>
  <si>
    <t>OTALVARO</t>
  </si>
  <si>
    <t>15.932.212</t>
  </si>
  <si>
    <t>DE JESUS</t>
  </si>
  <si>
    <t>ARNOLDO</t>
  </si>
  <si>
    <t>BETANCUR</t>
  </si>
  <si>
    <t>10.261.322</t>
  </si>
  <si>
    <t>HERNAN</t>
  </si>
  <si>
    <t>JORGE</t>
  </si>
  <si>
    <t>ADARVE</t>
  </si>
  <si>
    <t>4.446.885</t>
  </si>
  <si>
    <t>ORTIZ</t>
  </si>
  <si>
    <t>16.160.733</t>
  </si>
  <si>
    <t>LELIO</t>
  </si>
  <si>
    <t>PRIETO</t>
  </si>
  <si>
    <t>16.160.389</t>
  </si>
  <si>
    <t>ALBERTO</t>
  </si>
  <si>
    <t>SOTELO</t>
  </si>
  <si>
    <t>ROA</t>
  </si>
  <si>
    <t>16.161.053</t>
  </si>
  <si>
    <t>ALEXANDER</t>
  </si>
  <si>
    <t>REYES</t>
  </si>
  <si>
    <t>75.097.025</t>
  </si>
  <si>
    <t>16.160.379</t>
  </si>
  <si>
    <t>VICTOR</t>
  </si>
  <si>
    <t>MATIZ</t>
  </si>
  <si>
    <t>NOVA</t>
  </si>
  <si>
    <t>1.299.388</t>
  </si>
  <si>
    <t>LUGO</t>
  </si>
  <si>
    <t>4.595.884</t>
  </si>
  <si>
    <t>OMAR</t>
  </si>
  <si>
    <t>GARCES</t>
  </si>
  <si>
    <t>1060.647.823</t>
  </si>
  <si>
    <t>ADOLFO</t>
  </si>
  <si>
    <t>GUSTAVO</t>
  </si>
  <si>
    <t>CALLE</t>
  </si>
  <si>
    <t>80.053.755</t>
  </si>
  <si>
    <t>DIEGO</t>
  </si>
  <si>
    <t>PAMPLONA</t>
  </si>
  <si>
    <t>VARGAS</t>
  </si>
  <si>
    <t>4.384.322</t>
  </si>
  <si>
    <t>PABLO</t>
  </si>
  <si>
    <t>18.511.178</t>
  </si>
  <si>
    <t>EDILFRED</t>
  </si>
  <si>
    <t>GRAJALES</t>
  </si>
  <si>
    <t>4.385.726</t>
  </si>
  <si>
    <t>EUSEBIO</t>
  </si>
  <si>
    <t>24.529.648</t>
  </si>
  <si>
    <t>MADELEINE</t>
  </si>
  <si>
    <t>25.163.969</t>
  </si>
  <si>
    <t>AMPARO</t>
  </si>
  <si>
    <t>PALACIO</t>
  </si>
  <si>
    <t>MONTES</t>
  </si>
  <si>
    <t>16.111.178</t>
  </si>
  <si>
    <t>TANGARIFE</t>
  </si>
  <si>
    <t>16.110.725</t>
  </si>
  <si>
    <t>ANTONIO</t>
  </si>
  <si>
    <t>GILBERTO</t>
  </si>
  <si>
    <t>CUARTAS</t>
  </si>
  <si>
    <t>16.115.679</t>
  </si>
  <si>
    <t>ANGEL</t>
  </si>
  <si>
    <t>MIGUEL</t>
  </si>
  <si>
    <t>16.253.936</t>
  </si>
  <si>
    <t>16.110.300</t>
  </si>
  <si>
    <t>24.718.601</t>
  </si>
  <si>
    <t>MARINA</t>
  </si>
  <si>
    <t>4.551.898</t>
  </si>
  <si>
    <t>RUIZ</t>
  </si>
  <si>
    <t>OSSA</t>
  </si>
  <si>
    <t>4.346.760</t>
  </si>
  <si>
    <t>CESAR</t>
  </si>
  <si>
    <t>10.281.108</t>
  </si>
  <si>
    <t>9.923.293</t>
  </si>
  <si>
    <t>RAIGOZA</t>
  </si>
  <si>
    <t>FLOREZ</t>
  </si>
  <si>
    <t>4.551.613</t>
  </si>
  <si>
    <t>COLORADO</t>
  </si>
  <si>
    <t>9.920.689</t>
  </si>
  <si>
    <t>FRANCO</t>
  </si>
  <si>
    <t>ARROYAVE</t>
  </si>
  <si>
    <t>9.921.349</t>
  </si>
  <si>
    <t>9.845.304</t>
  </si>
  <si>
    <t>A.</t>
  </si>
  <si>
    <t>JAMES</t>
  </si>
  <si>
    <t>9.921.307</t>
  </si>
  <si>
    <t>ACEVEDO</t>
  </si>
  <si>
    <t>4.383.883</t>
  </si>
  <si>
    <t>G</t>
  </si>
  <si>
    <t>OBANDO</t>
  </si>
  <si>
    <t>4.479.606</t>
  </si>
  <si>
    <t>NOREÑA</t>
  </si>
  <si>
    <t>9.845.058</t>
  </si>
  <si>
    <t>C.</t>
  </si>
  <si>
    <t>4.479.410</t>
  </si>
  <si>
    <t>T.</t>
  </si>
  <si>
    <t>CAÑAS</t>
  </si>
  <si>
    <t>4.385.491</t>
  </si>
  <si>
    <t>YESID</t>
  </si>
  <si>
    <t>LARGO</t>
  </si>
  <si>
    <t>BAÑOL</t>
  </si>
  <si>
    <t>24.854.227</t>
  </si>
  <si>
    <t>VALENTINA</t>
  </si>
  <si>
    <t>CORONADO</t>
  </si>
  <si>
    <t>4.456.751</t>
  </si>
  <si>
    <t>ATEHORTUA</t>
  </si>
  <si>
    <t>4.457.057</t>
  </si>
  <si>
    <t>FABIAN</t>
  </si>
  <si>
    <t>ARREDONDO</t>
  </si>
  <si>
    <t>1053.806.267</t>
  </si>
  <si>
    <t>LORENA</t>
  </si>
  <si>
    <t>LEIDI</t>
  </si>
  <si>
    <t>75.001.562</t>
  </si>
  <si>
    <t>HECTOR</t>
  </si>
  <si>
    <t>GALLEGO</t>
  </si>
  <si>
    <t>75.000.846</t>
  </si>
  <si>
    <t>EINER</t>
  </si>
  <si>
    <t>MURILLO</t>
  </si>
  <si>
    <t>75.001.019</t>
  </si>
  <si>
    <t>ARLEY</t>
  </si>
  <si>
    <t>75.002.124</t>
  </si>
  <si>
    <t>ESQUIVEL</t>
  </si>
  <si>
    <t>GALVIZ</t>
  </si>
  <si>
    <t>75.003.889</t>
  </si>
  <si>
    <t>EDWIN</t>
  </si>
  <si>
    <t>TELLEZ</t>
  </si>
  <si>
    <t>1055.917.022</t>
  </si>
  <si>
    <t>CAROLINA</t>
  </si>
  <si>
    <t>75.040.103</t>
  </si>
  <si>
    <t>75.106.256</t>
  </si>
  <si>
    <t>RODOLFO</t>
  </si>
  <si>
    <t>TENECHE</t>
  </si>
  <si>
    <t>1061.370.667</t>
  </si>
  <si>
    <t>ALEJANDRO</t>
  </si>
  <si>
    <t>CLAUDIO</t>
  </si>
  <si>
    <t>30.348.680</t>
  </si>
  <si>
    <t>LUVY</t>
  </si>
  <si>
    <t>CONTRERAS</t>
  </si>
  <si>
    <t>4.418.971</t>
  </si>
  <si>
    <t>DANILO</t>
  </si>
  <si>
    <t>6.420.989</t>
  </si>
  <si>
    <t>NESTOR</t>
  </si>
  <si>
    <t>SUAREZ</t>
  </si>
  <si>
    <t>75.055.501</t>
  </si>
  <si>
    <t>4.418.977</t>
  </si>
  <si>
    <t>HURTADO</t>
  </si>
  <si>
    <t>75.032.516</t>
  </si>
  <si>
    <t>ALBEIRO</t>
  </si>
  <si>
    <t>VANEGAS</t>
  </si>
  <si>
    <t>75.055.682</t>
  </si>
  <si>
    <t>DARIO</t>
  </si>
  <si>
    <t>CHICA</t>
  </si>
  <si>
    <t>CADAVID</t>
  </si>
  <si>
    <t>75.055.078</t>
  </si>
  <si>
    <t>HERRERA</t>
  </si>
  <si>
    <t>75.157.538</t>
  </si>
  <si>
    <t>LEVY</t>
  </si>
  <si>
    <t>TORO</t>
  </si>
  <si>
    <t>4.385.536</t>
  </si>
  <si>
    <t>QUICENO</t>
  </si>
  <si>
    <t>ISAZA</t>
  </si>
  <si>
    <t>4.385.483</t>
  </si>
  <si>
    <t>4.385.226</t>
  </si>
  <si>
    <t>ALARCON</t>
  </si>
  <si>
    <t>75.051.547</t>
  </si>
  <si>
    <t>75.049.250</t>
  </si>
  <si>
    <t>RAFAEL</t>
  </si>
  <si>
    <t>VALLEJO</t>
  </si>
  <si>
    <t>16.050.796</t>
  </si>
  <si>
    <t>HUMBERTO</t>
  </si>
  <si>
    <t>VASQUEZ</t>
  </si>
  <si>
    <t>9.845.208</t>
  </si>
  <si>
    <t>RUBEN</t>
  </si>
  <si>
    <t>JARAMILLO</t>
  </si>
  <si>
    <t>4.479.016</t>
  </si>
  <si>
    <t>LIBARDO</t>
  </si>
  <si>
    <t>LONDOÑO</t>
  </si>
  <si>
    <t>16.279.221</t>
  </si>
  <si>
    <t>ELIECER</t>
  </si>
  <si>
    <t>ROJAS</t>
  </si>
  <si>
    <t>BUENO</t>
  </si>
  <si>
    <t>75.066.243</t>
  </si>
  <si>
    <t>BERMUDEZ</t>
  </si>
  <si>
    <t>BARRETO</t>
  </si>
  <si>
    <t>9.696.233</t>
  </si>
  <si>
    <t>JOVANNY</t>
  </si>
  <si>
    <t>75.038.218</t>
  </si>
  <si>
    <t>18.435.650</t>
  </si>
  <si>
    <t>GILDARDO</t>
  </si>
  <si>
    <t>CUELLAR</t>
  </si>
  <si>
    <t>MARULANDA</t>
  </si>
  <si>
    <t>9.990.544</t>
  </si>
  <si>
    <t>MARIO</t>
  </si>
  <si>
    <t>9.697.419</t>
  </si>
  <si>
    <t>MAXIMILIANO</t>
  </si>
  <si>
    <t>HURTATIS</t>
  </si>
  <si>
    <t>4.578.921</t>
  </si>
  <si>
    <t>WILMER</t>
  </si>
  <si>
    <t>1061.371.464</t>
  </si>
  <si>
    <t>75.036.697</t>
  </si>
  <si>
    <t>1061.368.977</t>
  </si>
  <si>
    <t>JULIETH</t>
  </si>
  <si>
    <t>GIL</t>
  </si>
  <si>
    <t>15.925.543</t>
  </si>
  <si>
    <t>ERMILSUN</t>
  </si>
  <si>
    <t>15.931.492</t>
  </si>
  <si>
    <t>DORIEN</t>
  </si>
  <si>
    <t>GUEVARA</t>
  </si>
  <si>
    <t>15.926.526</t>
  </si>
  <si>
    <t>ELID</t>
  </si>
  <si>
    <t>RIVERA</t>
  </si>
  <si>
    <t>15.932.996</t>
  </si>
  <si>
    <t>YADINSON</t>
  </si>
  <si>
    <t>15.925.889</t>
  </si>
  <si>
    <t>EMILIO</t>
  </si>
  <si>
    <t>1060.589.239</t>
  </si>
  <si>
    <t>15.925.718</t>
  </si>
  <si>
    <t>15.925.453</t>
  </si>
  <si>
    <t>DE LA PAVA</t>
  </si>
  <si>
    <t>24.315.607</t>
  </si>
  <si>
    <t>CARDENAS</t>
  </si>
  <si>
    <t>15.959.342</t>
  </si>
  <si>
    <t>BERNAL</t>
  </si>
  <si>
    <t>15.958.541</t>
  </si>
  <si>
    <t>RENE</t>
  </si>
  <si>
    <t>15.958.701</t>
  </si>
  <si>
    <t>15.956.926</t>
  </si>
  <si>
    <t>15.957.016</t>
  </si>
  <si>
    <t>15.960.558</t>
  </si>
  <si>
    <t>25.097.160</t>
  </si>
  <si>
    <t>OLIVIA</t>
  </si>
  <si>
    <t>15.956.419</t>
  </si>
  <si>
    <t>DUBIER</t>
  </si>
  <si>
    <t>B.</t>
  </si>
  <si>
    <t>1059.810.688</t>
  </si>
  <si>
    <t>NATALIA</t>
  </si>
  <si>
    <t>RENDON</t>
  </si>
  <si>
    <t>4.593.277</t>
  </si>
  <si>
    <t>ABEL</t>
  </si>
  <si>
    <t>TAPASCO</t>
  </si>
  <si>
    <t>15.925.998</t>
  </si>
  <si>
    <t>GAVIRIA</t>
  </si>
  <si>
    <t>15.913.259</t>
  </si>
  <si>
    <t>EFREN</t>
  </si>
  <si>
    <t>15.534.147</t>
  </si>
  <si>
    <t>ARLIRIO</t>
  </si>
  <si>
    <t>CASTAÑEDA</t>
  </si>
  <si>
    <t>25.056.796</t>
  </si>
  <si>
    <t>ROSALIA</t>
  </si>
  <si>
    <t>10.286.402</t>
  </si>
  <si>
    <t>WILSON</t>
  </si>
  <si>
    <t>BARTOLO</t>
  </si>
  <si>
    <t>4.546.643</t>
  </si>
  <si>
    <t>JULIO</t>
  </si>
  <si>
    <t>QUIÑONEZ</t>
  </si>
  <si>
    <t>16.114.320</t>
  </si>
  <si>
    <t>VELASQUEZ</t>
  </si>
  <si>
    <t>75.035.400</t>
  </si>
  <si>
    <t>SOTO</t>
  </si>
  <si>
    <t>75.030.884</t>
  </si>
  <si>
    <t>BUITRAGO</t>
  </si>
  <si>
    <t>4.471.798</t>
  </si>
  <si>
    <t>EVELIO</t>
  </si>
  <si>
    <t>75.031.747</t>
  </si>
  <si>
    <t>RAMON</t>
  </si>
  <si>
    <t>24.822.320</t>
  </si>
  <si>
    <t>4.471.400</t>
  </si>
  <si>
    <t>GALVEZ</t>
  </si>
  <si>
    <t>4.471.230</t>
  </si>
  <si>
    <t>ANCISAR</t>
  </si>
  <si>
    <t>4.471.310</t>
  </si>
  <si>
    <t>NICOLAS</t>
  </si>
  <si>
    <t>4.487.662</t>
  </si>
  <si>
    <t>ENRIQUE</t>
  </si>
  <si>
    <t>4.443.335</t>
  </si>
  <si>
    <t>ALFONSO</t>
  </si>
  <si>
    <t>15.986.694</t>
  </si>
  <si>
    <t>HENRY</t>
  </si>
  <si>
    <t>4.457.028</t>
  </si>
  <si>
    <t>REINALDO</t>
  </si>
  <si>
    <t>15.990.083</t>
  </si>
  <si>
    <t>YEISON</t>
  </si>
  <si>
    <t>BETANCURT</t>
  </si>
  <si>
    <t>CARVAJAL</t>
  </si>
  <si>
    <t>1032.374.601</t>
  </si>
  <si>
    <t>75.045.687</t>
  </si>
  <si>
    <t>AMADO</t>
  </si>
  <si>
    <t>75.048.922</t>
  </si>
  <si>
    <t>4.336.191</t>
  </si>
  <si>
    <t>ANCIZAR</t>
  </si>
  <si>
    <t>75.048.351</t>
  </si>
  <si>
    <t>75.048.917</t>
  </si>
  <si>
    <t>JHON</t>
  </si>
  <si>
    <t>1055.830.800</t>
  </si>
  <si>
    <t>ISABEL</t>
  </si>
  <si>
    <t>75.047.891</t>
  </si>
  <si>
    <t>19.304.167</t>
  </si>
  <si>
    <t>ISAAC</t>
  </si>
  <si>
    <t>ATUESTA</t>
  </si>
  <si>
    <t>4.346.368</t>
  </si>
  <si>
    <t>RODAS</t>
  </si>
  <si>
    <t>RODRIGUEZ</t>
  </si>
  <si>
    <t>4.345.807</t>
  </si>
  <si>
    <t>1054.920.232</t>
  </si>
  <si>
    <t>9.921.122</t>
  </si>
  <si>
    <t>ARLID</t>
  </si>
  <si>
    <t>4.347.394</t>
  </si>
  <si>
    <t>HOLVER</t>
  </si>
  <si>
    <t>MARCO</t>
  </si>
  <si>
    <t>75.038.135</t>
  </si>
  <si>
    <t>RUDAS</t>
  </si>
  <si>
    <t>75.037.185</t>
  </si>
  <si>
    <t>MAPURA</t>
  </si>
  <si>
    <t>4.346.330</t>
  </si>
  <si>
    <t>FREDY</t>
  </si>
  <si>
    <t>VILLEGAS</t>
  </si>
  <si>
    <t>LEDESMA</t>
  </si>
  <si>
    <t>75.070.283</t>
  </si>
  <si>
    <t>EDUARDO</t>
  </si>
  <si>
    <t>4.346.563</t>
  </si>
  <si>
    <t>75.035.886</t>
  </si>
  <si>
    <t>ARMANDO</t>
  </si>
  <si>
    <t>4.347.975</t>
  </si>
  <si>
    <t>ESCUDERO</t>
  </si>
  <si>
    <t>75.064.769</t>
  </si>
  <si>
    <t>1054.919.751</t>
  </si>
  <si>
    <t>DASY</t>
  </si>
  <si>
    <t>CANO</t>
  </si>
  <si>
    <t>9.698.384</t>
  </si>
  <si>
    <t>VILLADA</t>
  </si>
  <si>
    <t>10.275.137</t>
  </si>
  <si>
    <t>NORBERTO</t>
  </si>
  <si>
    <t>1053.783.356</t>
  </si>
  <si>
    <t>MARISOL</t>
  </si>
  <si>
    <t>10.268.792</t>
  </si>
  <si>
    <t>MELO</t>
  </si>
  <si>
    <t>SERRANO</t>
  </si>
  <si>
    <t>15.907.012</t>
  </si>
  <si>
    <t>15.902.648</t>
  </si>
  <si>
    <t>LEONEL</t>
  </si>
  <si>
    <t>H.</t>
  </si>
  <si>
    <t>4.418.795</t>
  </si>
  <si>
    <t>PEDRO</t>
  </si>
  <si>
    <t>GALLON</t>
  </si>
  <si>
    <t>9.847.784</t>
  </si>
  <si>
    <t>30.353.766</t>
  </si>
  <si>
    <t>LUISA</t>
  </si>
  <si>
    <t>LEAL</t>
  </si>
  <si>
    <t>15.908.019</t>
  </si>
  <si>
    <t>15.898.948</t>
  </si>
  <si>
    <t>4.347.101</t>
  </si>
  <si>
    <t>10.120.654</t>
  </si>
  <si>
    <t>13.762.420</t>
  </si>
  <si>
    <t>TITO</t>
  </si>
  <si>
    <t>15.899.981</t>
  </si>
  <si>
    <t>24.398.737</t>
  </si>
  <si>
    <t>ELIZABETH</t>
  </si>
  <si>
    <t>10.272.983</t>
  </si>
  <si>
    <t>ELESBAN</t>
  </si>
  <si>
    <t>15.904.120</t>
  </si>
  <si>
    <t>15.902.934</t>
  </si>
  <si>
    <t>15.903.501</t>
  </si>
  <si>
    <t>ESPELETA</t>
  </si>
  <si>
    <t>10.164.371</t>
  </si>
  <si>
    <t>BELTRAN</t>
  </si>
  <si>
    <t>SIERRA</t>
  </si>
  <si>
    <t>10.172.014</t>
  </si>
  <si>
    <t>GALINDO</t>
  </si>
  <si>
    <t>SANTA</t>
  </si>
  <si>
    <t>10.185.434</t>
  </si>
  <si>
    <t>FREDDY</t>
  </si>
  <si>
    <t>LEOPARDO</t>
  </si>
  <si>
    <t>SALDAÑA</t>
  </si>
  <si>
    <t>3.131.902</t>
  </si>
  <si>
    <t>10.157.506</t>
  </si>
  <si>
    <t>RUBIANO</t>
  </si>
  <si>
    <t>15.364.651</t>
  </si>
  <si>
    <t>14.243.163</t>
  </si>
  <si>
    <t>GONZALO</t>
  </si>
  <si>
    <t>SERRATO</t>
  </si>
  <si>
    <t>30.343.003</t>
  </si>
  <si>
    <t>MARY</t>
  </si>
  <si>
    <t>19.299.148</t>
  </si>
  <si>
    <t>UBERNEY</t>
  </si>
  <si>
    <t>10.189.405</t>
  </si>
  <si>
    <t>QUIROGA</t>
  </si>
  <si>
    <t>10.167.930</t>
  </si>
  <si>
    <t>QUEVEDO</t>
  </si>
  <si>
    <t>10.166.138</t>
  </si>
  <si>
    <t>EVER</t>
  </si>
  <si>
    <t>10.164.022</t>
  </si>
  <si>
    <t>BUSTOS</t>
  </si>
  <si>
    <t>NAVARRO</t>
  </si>
  <si>
    <t>10.174.186</t>
  </si>
  <si>
    <t>MORENO</t>
  </si>
  <si>
    <t>10.166.037</t>
  </si>
  <si>
    <t>ZARATE</t>
  </si>
  <si>
    <t>MONTERO</t>
  </si>
  <si>
    <t>10.163.578</t>
  </si>
  <si>
    <t>MANJARRES</t>
  </si>
  <si>
    <t>1054.542.930</t>
  </si>
  <si>
    <t>GEISON</t>
  </si>
  <si>
    <t>10.165.059</t>
  </si>
  <si>
    <t>10.167.804</t>
  </si>
  <si>
    <t>EVANGELISTA</t>
  </si>
  <si>
    <t>MAHECHA</t>
  </si>
  <si>
    <t>10.170.702</t>
  </si>
  <si>
    <t>POMPILIO</t>
  </si>
  <si>
    <t>ACOSTA</t>
  </si>
  <si>
    <t>75.000.868</t>
  </si>
  <si>
    <t>10.171.382</t>
  </si>
  <si>
    <t>RODRIGO</t>
  </si>
  <si>
    <t>16.115.467</t>
  </si>
  <si>
    <t>10.176.744</t>
  </si>
  <si>
    <t>CAPERA</t>
  </si>
  <si>
    <t>10.177.511</t>
  </si>
  <si>
    <t>ARENAS</t>
  </si>
  <si>
    <t>BAZA</t>
  </si>
  <si>
    <t>10.166.072</t>
  </si>
  <si>
    <t>AYALA</t>
  </si>
  <si>
    <t>10.182.229</t>
  </si>
  <si>
    <t>AVILES</t>
  </si>
  <si>
    <t>4.567.852</t>
  </si>
  <si>
    <t>JAMER</t>
  </si>
  <si>
    <t>ARANGO</t>
  </si>
  <si>
    <t>1054.555.176</t>
  </si>
  <si>
    <t>10.175.176</t>
  </si>
  <si>
    <t>ALB ERTO</t>
  </si>
  <si>
    <t>BARRIOS</t>
  </si>
  <si>
    <t>10.178.128</t>
  </si>
  <si>
    <t>BASICO</t>
  </si>
  <si>
    <t>EDAD</t>
  </si>
  <si>
    <t>F.NACIMIENTO</t>
  </si>
  <si>
    <t>IDENTIFICACION</t>
  </si>
  <si>
    <t>NOMBRE2</t>
  </si>
  <si>
    <t>NOMBRE1</t>
  </si>
  <si>
    <t>APELLIDO2</t>
  </si>
  <si>
    <t>APELLIDO1</t>
  </si>
  <si>
    <t>Num</t>
  </si>
  <si>
    <t>CARPETA:Empocaldas CENTRO DE UTILIDAD: 1-Empocaldas PERIODICIDAD: Empleados</t>
  </si>
  <si>
    <t>EMPRESA:EMPRESA DE OBRAS SANITARIAS DE CALDAS SA ESP (890803239)</t>
  </si>
  <si>
    <t>REPORTE POR EDADES Y GENERO: 25/02/2016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</si>
</sst>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 #,##0.00_);[Red]\(&quot;$&quot;\ #,##0.00\)"/>
    <numFmt numFmtId="43" formatCode="_(* #,##0.00_);_(* \(#,##0.00\);_(* &quot;-&quot;??_);_(@_)"/>
    <numFmt numFmtId="164" formatCode="_-* #,##0.00\ [$€]_-;\-* #,##0.00\ [$€]_-;_-* \-??\ [$€]_-;_-@_-"/>
    <numFmt numFmtId="165" formatCode="_(* #,##0_);_(* \(#,##0\);_(* &quot;-&quot;??_);_(@_)"/>
    <numFmt numFmtId="166" formatCode="#,##0;[Red]#,##0"/>
  </numFmts>
  <fonts count="46" x14ac:knownFonts="1">
    <font>
      <sz val="10"/>
      <name val="Arial"/>
      <family val="2"/>
    </font>
    <font>
      <sz val="8"/>
      <color theme="1"/>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10"/>
      <name val="Calibri"/>
      <family val="2"/>
    </font>
    <font>
      <b/>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sz val="10"/>
      <name val="Times New Roman"/>
      <family val="1"/>
    </font>
    <font>
      <b/>
      <sz val="11"/>
      <color indexed="63"/>
      <name val="Calibri"/>
      <family val="2"/>
    </font>
    <font>
      <i/>
      <sz val="11"/>
      <color indexed="23"/>
      <name val="Calibri"/>
      <family val="2"/>
    </font>
    <font>
      <b/>
      <sz val="11"/>
      <color indexed="8"/>
      <name val="Calibri"/>
      <family val="2"/>
    </font>
    <font>
      <b/>
      <sz val="18"/>
      <color indexed="62"/>
      <name val="Cambria"/>
      <family val="2"/>
    </font>
    <font>
      <b/>
      <sz val="13"/>
      <color indexed="62"/>
      <name val="Calibri"/>
      <family val="2"/>
    </font>
    <font>
      <b/>
      <sz val="10"/>
      <name val="Arial"/>
      <family val="2"/>
    </font>
    <font>
      <sz val="11"/>
      <name val="Arial"/>
      <family val="2"/>
    </font>
    <font>
      <b/>
      <sz val="11"/>
      <name val="Arial"/>
      <family val="2"/>
    </font>
    <font>
      <sz val="10"/>
      <name val="Arial"/>
      <family val="2"/>
    </font>
    <font>
      <b/>
      <sz val="10"/>
      <color indexed="10"/>
      <name val="Arial"/>
      <family val="2"/>
    </font>
    <font>
      <i/>
      <sz val="10"/>
      <name val="Arial"/>
      <family val="2"/>
    </font>
    <font>
      <b/>
      <u/>
      <sz val="10"/>
      <name val="Arial"/>
      <family val="2"/>
    </font>
    <font>
      <sz val="10"/>
      <color indexed="8"/>
      <name val="Calibri"/>
      <family val="2"/>
    </font>
    <font>
      <b/>
      <sz val="10"/>
      <color indexed="8"/>
      <name val="Calibri"/>
      <family val="2"/>
    </font>
    <font>
      <sz val="8"/>
      <name val="Arial"/>
      <family val="2"/>
    </font>
    <font>
      <sz val="10"/>
      <name val="Calibri"/>
      <family val="2"/>
    </font>
    <font>
      <sz val="12"/>
      <name val="Arial"/>
      <family val="2"/>
    </font>
    <font>
      <b/>
      <sz val="12"/>
      <name val="Arial"/>
      <family val="2"/>
    </font>
    <font>
      <sz val="10"/>
      <color rgb="FFFF0000"/>
      <name val="Arial"/>
      <family val="2"/>
    </font>
    <font>
      <b/>
      <sz val="16"/>
      <color rgb="FFFF0000"/>
      <name val="Arial"/>
      <family val="2"/>
    </font>
    <font>
      <b/>
      <sz val="11"/>
      <color rgb="FFFF0000"/>
      <name val="Arial"/>
      <family val="2"/>
    </font>
    <font>
      <b/>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sz val="12"/>
      <name val="Calibri"/>
      <family val="2"/>
      <scheme val="minor"/>
    </font>
    <font>
      <sz val="12"/>
      <color theme="1"/>
      <name val="Calibri"/>
      <family val="2"/>
      <scheme val="minor"/>
    </font>
    <font>
      <sz val="12"/>
      <color rgb="FFFF0000"/>
      <name val="Calibri"/>
      <family val="2"/>
      <scheme val="minor"/>
    </font>
    <font>
      <b/>
      <sz val="10"/>
      <color rgb="FFFF0000"/>
      <name val="Arial"/>
      <family val="2"/>
    </font>
    <font>
      <sz val="10"/>
      <color theme="0"/>
      <name val="Arial"/>
      <family val="2"/>
    </font>
    <font>
      <sz val="11"/>
      <color theme="1"/>
      <name val="Calibri"/>
      <family val="2"/>
      <scheme val="minor"/>
    </font>
    <font>
      <b/>
      <sz val="8"/>
      <color theme="1"/>
      <name val="Arial"/>
      <family val="2"/>
    </font>
    <font>
      <b/>
      <sz val="10"/>
      <color theme="0"/>
      <name val="Arial"/>
      <family val="2"/>
    </font>
  </fonts>
  <fills count="23">
    <fill>
      <patternFill patternType="none"/>
    </fill>
    <fill>
      <patternFill patternType="gray125"/>
    </fill>
    <fill>
      <patternFill patternType="solid">
        <fgColor indexed="44"/>
        <bgColor indexed="24"/>
      </patternFill>
    </fill>
    <fill>
      <patternFill patternType="solid">
        <fgColor indexed="29"/>
        <bgColor indexed="45"/>
      </patternFill>
    </fill>
    <fill>
      <patternFill patternType="solid">
        <fgColor indexed="41"/>
        <bgColor indexed="26"/>
      </patternFill>
    </fill>
    <fill>
      <patternFill patternType="solid">
        <fgColor indexed="31"/>
        <bgColor indexed="42"/>
      </patternFill>
    </fill>
    <fill>
      <patternFill patternType="solid">
        <fgColor indexed="24"/>
        <bgColor indexed="44"/>
      </patternFill>
    </fill>
    <fill>
      <patternFill patternType="solid">
        <fgColor indexed="43"/>
        <bgColor indexed="41"/>
      </patternFill>
    </fill>
    <fill>
      <patternFill patternType="solid">
        <fgColor indexed="45"/>
        <bgColor indexed="46"/>
      </patternFill>
    </fill>
    <fill>
      <patternFill patternType="solid">
        <fgColor indexed="25"/>
        <bgColor indexed="23"/>
      </patternFill>
    </fill>
    <fill>
      <patternFill patternType="solid">
        <fgColor indexed="50"/>
        <bgColor indexed="19"/>
      </patternFill>
    </fill>
    <fill>
      <patternFill patternType="solid">
        <fgColor indexed="9"/>
        <bgColor indexed="26"/>
      </patternFill>
    </fill>
    <fill>
      <patternFill patternType="solid">
        <fgColor indexed="55"/>
        <bgColor indexed="23"/>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10"/>
        <bgColor indexed="60"/>
      </patternFill>
    </fill>
    <fill>
      <patternFill patternType="solid">
        <fgColor indexed="46"/>
        <bgColor indexed="45"/>
      </patternFill>
    </fill>
    <fill>
      <patternFill patternType="solid">
        <fgColor indexed="13"/>
        <bgColor indexed="64"/>
      </patternFill>
    </fill>
    <fill>
      <patternFill patternType="solid">
        <fgColor indexed="22"/>
        <bgColor indexed="44"/>
      </patternFill>
    </fill>
    <fill>
      <patternFill patternType="solid">
        <fgColor indexed="9"/>
        <bgColor indexed="41"/>
      </patternFill>
    </fill>
    <fill>
      <patternFill patternType="solid">
        <fgColor theme="0"/>
        <bgColor indexed="64"/>
      </patternFill>
    </fill>
    <fill>
      <patternFill patternType="solid">
        <fgColor theme="1"/>
        <bgColor indexed="64"/>
      </patternFill>
    </fill>
  </fills>
  <borders count="10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4"/>
      </bottom>
      <diagonal/>
    </border>
    <border>
      <left/>
      <right/>
      <top/>
      <bottom style="medium">
        <color indexed="24"/>
      </bottom>
      <diagonal/>
    </border>
    <border>
      <left/>
      <right/>
      <top style="thin">
        <color indexed="48"/>
      </top>
      <bottom style="double">
        <color indexed="48"/>
      </bottom>
      <diagonal/>
    </border>
    <border>
      <left style="double">
        <color indexed="8"/>
      </left>
      <right style="thin">
        <color indexed="8"/>
      </right>
      <top style="double">
        <color indexed="8"/>
      </top>
      <bottom/>
      <diagonal/>
    </border>
    <border>
      <left style="thin">
        <color indexed="8"/>
      </left>
      <right style="thin">
        <color indexed="8"/>
      </right>
      <top style="double">
        <color indexed="8"/>
      </top>
      <bottom/>
      <diagonal/>
    </border>
    <border>
      <left style="thin">
        <color indexed="8"/>
      </left>
      <right style="double">
        <color indexed="8"/>
      </right>
      <top style="double">
        <color indexed="8"/>
      </top>
      <bottom/>
      <diagonal/>
    </border>
    <border>
      <left style="double">
        <color indexed="8"/>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style="double">
        <color indexed="8"/>
      </right>
      <top/>
      <bottom style="double">
        <color indexed="8"/>
      </bottom>
      <diagonal/>
    </border>
    <border>
      <left style="thin">
        <color indexed="8"/>
      </left>
      <right style="thin">
        <color indexed="8"/>
      </right>
      <top/>
      <bottom/>
      <diagonal/>
    </border>
    <border>
      <left style="double">
        <color indexed="8"/>
      </left>
      <right style="thin">
        <color indexed="8"/>
      </right>
      <top/>
      <bottom/>
      <diagonal/>
    </border>
    <border>
      <left style="thin">
        <color indexed="8"/>
      </left>
      <right style="double">
        <color indexed="8"/>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double">
        <color indexed="8"/>
      </top>
      <bottom/>
      <diagonal/>
    </border>
    <border>
      <left style="thin">
        <color indexed="8"/>
      </left>
      <right/>
      <top/>
      <bottom style="double">
        <color indexed="8"/>
      </bottom>
      <diagonal/>
    </border>
    <border>
      <left/>
      <right style="thin">
        <color indexed="8"/>
      </right>
      <top/>
      <bottom/>
      <diagonal/>
    </border>
    <border>
      <left style="thin">
        <color indexed="8"/>
      </left>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8"/>
      </top>
      <bottom/>
      <diagonal/>
    </border>
    <border>
      <left/>
      <right style="thin">
        <color indexed="8"/>
      </right>
      <top/>
      <bottom style="thin">
        <color indexed="8"/>
      </bottom>
      <diagonal/>
    </border>
    <border>
      <left style="medium">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top/>
      <bottom style="thin">
        <color indexed="8"/>
      </bottom>
      <diagonal/>
    </border>
    <border>
      <left/>
      <right style="medium">
        <color indexed="64"/>
      </right>
      <top/>
      <bottom style="thin">
        <color indexed="8"/>
      </bottom>
      <diagonal/>
    </border>
    <border>
      <left style="medium">
        <color indexed="64"/>
      </left>
      <right style="medium">
        <color indexed="64"/>
      </right>
      <top/>
      <bottom style="thin">
        <color indexed="8"/>
      </bottom>
      <diagonal/>
    </border>
    <border>
      <left/>
      <right style="medium">
        <color indexed="64"/>
      </right>
      <top style="thin">
        <color indexed="8"/>
      </top>
      <bottom/>
      <diagonal/>
    </border>
    <border>
      <left style="medium">
        <color indexed="64"/>
      </left>
      <right/>
      <top style="thin">
        <color indexed="8"/>
      </top>
      <bottom/>
      <diagonal/>
    </border>
    <border>
      <left/>
      <right/>
      <top style="medium">
        <color indexed="64"/>
      </top>
      <bottom style="medium">
        <color indexed="64"/>
      </bottom>
      <diagonal/>
    </border>
    <border>
      <left style="double">
        <color indexed="8"/>
      </left>
      <right/>
      <top style="double">
        <color indexed="8"/>
      </top>
      <bottom/>
      <diagonal/>
    </border>
    <border>
      <left style="double">
        <color indexed="8"/>
      </left>
      <right/>
      <top/>
      <bottom style="double">
        <color indexed="8"/>
      </bottom>
      <diagonal/>
    </border>
    <border>
      <left/>
      <right style="double">
        <color indexed="8"/>
      </right>
      <top style="double">
        <color indexed="8"/>
      </top>
      <bottom/>
      <diagonal/>
    </border>
    <border>
      <left/>
      <right style="double">
        <color indexed="8"/>
      </right>
      <top/>
      <bottom style="double">
        <color indexed="8"/>
      </bottom>
      <diagonal/>
    </border>
    <border>
      <left/>
      <right style="medium">
        <color indexed="64"/>
      </right>
      <top style="medium">
        <color indexed="64"/>
      </top>
      <bottom style="medium">
        <color indexed="64"/>
      </bottom>
      <diagonal/>
    </border>
    <border>
      <left style="thin">
        <color indexed="64"/>
      </left>
      <right style="thin">
        <color indexed="64"/>
      </right>
      <top style="thin">
        <color indexed="8"/>
      </top>
      <bottom/>
      <diagonal/>
    </border>
    <border>
      <left style="thin">
        <color indexed="64"/>
      </left>
      <right style="thin">
        <color indexed="64"/>
      </right>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thin">
        <color indexed="8"/>
      </top>
      <bottom style="medium">
        <color indexed="64"/>
      </bottom>
      <diagonal/>
    </border>
    <border>
      <left style="thin">
        <color indexed="8"/>
      </left>
      <right/>
      <top/>
      <bottom style="medium">
        <color indexed="64"/>
      </bottom>
      <diagonal/>
    </border>
    <border>
      <left style="thin">
        <color indexed="8"/>
      </left>
      <right style="medium">
        <color indexed="64"/>
      </right>
      <top style="thin">
        <color indexed="8"/>
      </top>
      <bottom style="medium">
        <color indexed="64"/>
      </bottom>
      <diagonal/>
    </border>
    <border>
      <left style="double">
        <color indexed="8"/>
      </left>
      <right style="thin">
        <color indexed="8"/>
      </right>
      <top style="double">
        <color indexed="8"/>
      </top>
      <bottom style="double">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indexed="64"/>
      </left>
      <right/>
      <top/>
      <bottom style="thin">
        <color indexed="64"/>
      </bottom>
      <diagonal/>
    </border>
    <border>
      <left style="thin">
        <color indexed="8"/>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style="thin">
        <color indexed="64"/>
      </top>
      <bottom style="double">
        <color indexed="64"/>
      </bottom>
      <diagonal/>
    </border>
    <border>
      <left style="thin">
        <color indexed="8"/>
      </left>
      <right style="thin">
        <color indexed="8"/>
      </right>
      <top style="thin">
        <color indexed="64"/>
      </top>
      <bottom/>
      <diagonal/>
    </border>
    <border>
      <left style="double">
        <color indexed="8"/>
      </left>
      <right style="thin">
        <color indexed="8"/>
      </right>
      <top/>
      <bottom style="double">
        <color indexed="64"/>
      </bottom>
      <diagonal/>
    </border>
    <border>
      <left style="thin">
        <color indexed="8"/>
      </left>
      <right style="thin">
        <color indexed="8"/>
      </right>
      <top/>
      <bottom style="double">
        <color indexed="64"/>
      </bottom>
      <diagonal/>
    </border>
    <border>
      <left style="thin">
        <color indexed="8"/>
      </left>
      <right/>
      <top style="thin">
        <color indexed="64"/>
      </top>
      <bottom style="double">
        <color indexed="64"/>
      </bottom>
      <diagonal/>
    </border>
    <border>
      <left/>
      <right style="thin">
        <color indexed="8"/>
      </right>
      <top style="thin">
        <color indexed="64"/>
      </top>
      <bottom style="double">
        <color indexed="64"/>
      </bottom>
      <diagonal/>
    </border>
    <border>
      <left style="thin">
        <color indexed="8"/>
      </left>
      <right style="double">
        <color indexed="8"/>
      </right>
      <top/>
      <bottom style="double">
        <color indexed="64"/>
      </bottom>
      <diagonal/>
    </border>
    <border>
      <left style="thin">
        <color indexed="64"/>
      </left>
      <right style="thin">
        <color indexed="8"/>
      </right>
      <top style="thin">
        <color indexed="64"/>
      </top>
      <bottom/>
      <diagonal/>
    </border>
    <border>
      <left style="thin">
        <color indexed="64"/>
      </left>
      <right style="thin">
        <color indexed="8"/>
      </right>
      <top/>
      <bottom style="double">
        <color indexed="8"/>
      </bottom>
      <diagonal/>
    </border>
    <border>
      <left style="thin">
        <color indexed="8"/>
      </left>
      <right style="thin">
        <color indexed="64"/>
      </right>
      <top/>
      <bottom style="double">
        <color indexed="8"/>
      </bottom>
      <diagonal/>
    </border>
    <border>
      <left style="thin">
        <color indexed="64"/>
      </left>
      <right style="thin">
        <color indexed="8"/>
      </right>
      <top style="double">
        <color indexed="8"/>
      </top>
      <bottom/>
      <diagonal/>
    </border>
    <border>
      <left style="thin">
        <color indexed="8"/>
      </left>
      <right style="thin">
        <color indexed="64"/>
      </right>
      <top style="double">
        <color indexed="8"/>
      </top>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6" borderId="0" applyNumberFormat="0" applyBorder="0" applyAlignment="0" applyProtection="0"/>
    <xf numFmtId="0" fontId="7" fillId="11" borderId="1" applyNumberFormat="0" applyAlignment="0" applyProtection="0"/>
    <xf numFmtId="0" fontId="5" fillId="12" borderId="2" applyNumberFormat="0" applyAlignment="0" applyProtection="0"/>
    <xf numFmtId="0" fontId="6" fillId="0" borderId="3" applyNumberFormat="0" applyFill="0" applyAlignment="0" applyProtection="0"/>
    <xf numFmtId="0" fontId="8" fillId="0" borderId="0" applyNumberFormat="0" applyFill="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9" fillId="7" borderId="1" applyNumberFormat="0" applyAlignment="0" applyProtection="0"/>
    <xf numFmtId="164" fontId="21" fillId="0" borderId="0" applyFill="0" applyBorder="0" applyAlignment="0" applyProtection="0"/>
    <xf numFmtId="0" fontId="10" fillId="17" borderId="0" applyNumberFormat="0" applyBorder="0" applyAlignment="0" applyProtection="0"/>
    <xf numFmtId="0" fontId="11" fillId="7" borderId="0" applyNumberFormat="0" applyBorder="0" applyAlignment="0" applyProtection="0"/>
    <xf numFmtId="0" fontId="12" fillId="0" borderId="0"/>
    <xf numFmtId="0" fontId="21" fillId="4" borderId="4" applyNumberFormat="0" applyAlignment="0" applyProtection="0"/>
    <xf numFmtId="0" fontId="13" fillId="11" borderId="5" applyNumberFormat="0" applyAlignment="0" applyProtection="0"/>
    <xf numFmtId="0" fontId="6"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8" fillId="0" borderId="7" applyNumberFormat="0" applyFill="0" applyAlignment="0" applyProtection="0"/>
    <xf numFmtId="0" fontId="15" fillId="0" borderId="8" applyNumberFormat="0" applyFill="0" applyAlignment="0" applyProtection="0"/>
    <xf numFmtId="43" fontId="21" fillId="0" borderId="0" applyFont="0" applyFill="0" applyBorder="0" applyAlignment="0" applyProtection="0"/>
    <xf numFmtId="0" fontId="43" fillId="0" borderId="0"/>
  </cellStyleXfs>
  <cellXfs count="402">
    <xf numFmtId="0" fontId="0" fillId="0" borderId="0" xfId="0"/>
    <xf numFmtId="0" fontId="19" fillId="0" borderId="0" xfId="0" applyNumberFormat="1" applyFont="1" applyAlignment="1"/>
    <xf numFmtId="0" fontId="20" fillId="0" borderId="0" xfId="0" applyNumberFormat="1" applyFont="1" applyAlignment="1">
      <alignment horizontal="left"/>
    </xf>
    <xf numFmtId="0" fontId="20" fillId="0" borderId="0" xfId="0" applyNumberFormat="1" applyFont="1" applyAlignment="1">
      <alignment horizontal="center"/>
    </xf>
    <xf numFmtId="0" fontId="19" fillId="0" borderId="0" xfId="0" applyNumberFormat="1" applyFont="1" applyBorder="1"/>
    <xf numFmtId="0" fontId="19" fillId="0" borderId="0" xfId="0" applyNumberFormat="1" applyFont="1"/>
    <xf numFmtId="0" fontId="19" fillId="0" borderId="0" xfId="34" applyFont="1"/>
    <xf numFmtId="0" fontId="20" fillId="0" borderId="0" xfId="34" applyFont="1" applyAlignment="1">
      <alignment horizontal="center"/>
    </xf>
    <xf numFmtId="0" fontId="20" fillId="0" borderId="10" xfId="34" applyFont="1" applyBorder="1" applyAlignment="1">
      <alignment horizontal="center"/>
    </xf>
    <xf numFmtId="0" fontId="20" fillId="0" borderId="13" xfId="34" applyFont="1" applyBorder="1" applyAlignment="1">
      <alignment horizontal="center"/>
    </xf>
    <xf numFmtId="0" fontId="19" fillId="0" borderId="15" xfId="34" applyFont="1" applyBorder="1"/>
    <xf numFmtId="0" fontId="19" fillId="0" borderId="15" xfId="34" applyFont="1" applyBorder="1" applyAlignment="1">
      <alignment horizontal="center"/>
    </xf>
    <xf numFmtId="0" fontId="19" fillId="0" borderId="16" xfId="34" applyFont="1" applyBorder="1"/>
    <xf numFmtId="0" fontId="20" fillId="0" borderId="15" xfId="34" applyFont="1" applyBorder="1"/>
    <xf numFmtId="0" fontId="18" fillId="0" borderId="0" xfId="0" applyFont="1" applyBorder="1"/>
    <xf numFmtId="165" fontId="0" fillId="0" borderId="18" xfId="0" applyNumberFormat="1" applyBorder="1"/>
    <xf numFmtId="165" fontId="0" fillId="0" borderId="19" xfId="0" applyNumberFormat="1" applyBorder="1"/>
    <xf numFmtId="0" fontId="18" fillId="0" borderId="0" xfId="0" applyFont="1"/>
    <xf numFmtId="0" fontId="0" fillId="0" borderId="0" xfId="0" applyFont="1"/>
    <xf numFmtId="0" fontId="18" fillId="0" borderId="0" xfId="0" applyFont="1" applyFill="1"/>
    <xf numFmtId="0" fontId="0" fillId="0" borderId="0" xfId="0" applyFont="1" applyFill="1"/>
    <xf numFmtId="0" fontId="18" fillId="0" borderId="0" xfId="0" applyFont="1" applyAlignment="1">
      <alignment horizontal="center"/>
    </xf>
    <xf numFmtId="3" fontId="18" fillId="19" borderId="20" xfId="0" applyNumberFormat="1" applyFont="1" applyFill="1" applyBorder="1" applyAlignment="1">
      <alignment horizontal="center"/>
    </xf>
    <xf numFmtId="3" fontId="18" fillId="19" borderId="10" xfId="0" applyNumberFormat="1" applyFont="1" applyFill="1" applyBorder="1" applyAlignment="1">
      <alignment horizontal="center"/>
    </xf>
    <xf numFmtId="3" fontId="18" fillId="19" borderId="21" xfId="0" applyNumberFormat="1" applyFont="1" applyFill="1" applyBorder="1" applyAlignment="1">
      <alignment horizontal="center"/>
    </xf>
    <xf numFmtId="3" fontId="18" fillId="19" borderId="13" xfId="0" applyNumberFormat="1" applyFont="1" applyFill="1" applyBorder="1" applyAlignment="1">
      <alignment horizontal="center"/>
    </xf>
    <xf numFmtId="3" fontId="0" fillId="0" borderId="15" xfId="0" applyNumberFormat="1" applyFont="1" applyBorder="1"/>
    <xf numFmtId="0" fontId="18" fillId="0" borderId="22" xfId="0" applyFont="1" applyBorder="1"/>
    <xf numFmtId="0" fontId="0" fillId="0" borderId="22" xfId="0" applyFont="1" applyBorder="1"/>
    <xf numFmtId="0" fontId="18" fillId="0" borderId="23" xfId="0" applyFont="1" applyBorder="1" applyAlignment="1">
      <alignment horizontal="left"/>
    </xf>
    <xf numFmtId="0" fontId="0" fillId="0" borderId="23" xfId="0" applyFont="1" applyBorder="1" applyAlignment="1">
      <alignment horizontal="left"/>
    </xf>
    <xf numFmtId="3" fontId="0" fillId="11" borderId="15" xfId="0" applyNumberFormat="1" applyFont="1" applyFill="1" applyBorder="1"/>
    <xf numFmtId="3" fontId="0" fillId="0" borderId="15" xfId="0" applyNumberFormat="1" applyFont="1" applyBorder="1" applyAlignment="1"/>
    <xf numFmtId="3" fontId="0" fillId="0" borderId="25" xfId="0" applyNumberFormat="1" applyFont="1" applyBorder="1"/>
    <xf numFmtId="3" fontId="0" fillId="0" borderId="22" xfId="0" applyNumberFormat="1" applyFont="1" applyBorder="1"/>
    <xf numFmtId="3" fontId="22" fillId="0" borderId="22" xfId="0" applyNumberFormat="1" applyFont="1" applyBorder="1"/>
    <xf numFmtId="0" fontId="23" fillId="0" borderId="23" xfId="0" applyFont="1" applyBorder="1" applyAlignment="1">
      <alignment horizontal="left" wrapText="1"/>
    </xf>
    <xf numFmtId="3" fontId="18" fillId="0" borderId="22" xfId="0" applyNumberFormat="1" applyFont="1" applyBorder="1"/>
    <xf numFmtId="3" fontId="0" fillId="0" borderId="22" xfId="0" applyNumberFormat="1" applyFont="1" applyFill="1" applyBorder="1"/>
    <xf numFmtId="3" fontId="18" fillId="0" borderId="0" xfId="0" applyNumberFormat="1" applyFont="1" applyBorder="1"/>
    <xf numFmtId="0" fontId="0" fillId="0" borderId="23" xfId="0" applyFont="1" applyBorder="1" applyAlignment="1">
      <alignment horizontal="left" wrapText="1"/>
    </xf>
    <xf numFmtId="0" fontId="0" fillId="0" borderId="24" xfId="0" applyFont="1" applyBorder="1" applyAlignment="1">
      <alignment horizontal="left" wrapText="1"/>
    </xf>
    <xf numFmtId="3" fontId="18" fillId="0" borderId="15" xfId="0" applyNumberFormat="1" applyFont="1" applyBorder="1"/>
    <xf numFmtId="0" fontId="0" fillId="0" borderId="15" xfId="0" applyFont="1" applyBorder="1" applyAlignment="1">
      <alignment horizontal="left"/>
    </xf>
    <xf numFmtId="37" fontId="0" fillId="0" borderId="15" xfId="0" applyNumberFormat="1" applyFont="1" applyBorder="1" applyAlignment="1">
      <alignment horizontal="right"/>
    </xf>
    <xf numFmtId="0" fontId="18" fillId="19" borderId="26" xfId="0" applyFont="1" applyFill="1" applyBorder="1" applyAlignment="1">
      <alignment horizontal="center"/>
    </xf>
    <xf numFmtId="0" fontId="18" fillId="0" borderId="15" xfId="0" applyFont="1" applyFill="1" applyBorder="1" applyAlignment="1">
      <alignment horizontal="center"/>
    </xf>
    <xf numFmtId="0" fontId="0" fillId="0" borderId="15" xfId="0" applyFont="1" applyBorder="1"/>
    <xf numFmtId="3" fontId="0" fillId="0" borderId="15" xfId="0" applyNumberFormat="1" applyFont="1" applyBorder="1" applyAlignment="1">
      <alignment wrapText="1"/>
    </xf>
    <xf numFmtId="3" fontId="0" fillId="5" borderId="15" xfId="0" applyNumberFormat="1" applyFont="1" applyFill="1" applyBorder="1"/>
    <xf numFmtId="0" fontId="0" fillId="5" borderId="15" xfId="0" applyFont="1" applyFill="1" applyBorder="1"/>
    <xf numFmtId="0" fontId="0" fillId="0" borderId="27" xfId="0" applyFont="1" applyBorder="1"/>
    <xf numFmtId="0" fontId="0" fillId="0" borderId="15" xfId="0" applyFont="1" applyFill="1" applyBorder="1" applyAlignment="1">
      <alignment horizontal="left"/>
    </xf>
    <xf numFmtId="3" fontId="0" fillId="0" borderId="0" xfId="0" applyNumberFormat="1" applyFont="1"/>
    <xf numFmtId="3" fontId="0" fillId="0" borderId="0" xfId="0" applyNumberFormat="1" applyFont="1" applyBorder="1"/>
    <xf numFmtId="3" fontId="0" fillId="0" borderId="28" xfId="0" applyNumberFormat="1" applyFont="1" applyBorder="1"/>
    <xf numFmtId="0" fontId="0" fillId="0" borderId="29" xfId="0" applyFont="1" applyBorder="1"/>
    <xf numFmtId="3" fontId="18" fillId="0" borderId="26" xfId="0" applyNumberFormat="1" applyFont="1" applyFill="1" applyBorder="1" applyAlignment="1">
      <alignment horizontal="left" wrapText="1"/>
    </xf>
    <xf numFmtId="3" fontId="0" fillId="0" borderId="26" xfId="0" applyNumberFormat="1" applyFont="1" applyFill="1" applyBorder="1"/>
    <xf numFmtId="3" fontId="0" fillId="0" borderId="26" xfId="0" applyNumberFormat="1" applyFont="1" applyBorder="1"/>
    <xf numFmtId="0" fontId="0" fillId="0" borderId="26" xfId="0" applyFont="1" applyBorder="1"/>
    <xf numFmtId="3" fontId="18" fillId="11" borderId="23" xfId="0" applyNumberFormat="1" applyFont="1" applyFill="1" applyBorder="1"/>
    <xf numFmtId="3" fontId="0" fillId="0" borderId="25" xfId="0" applyNumberFormat="1" applyFont="1" applyFill="1" applyBorder="1"/>
    <xf numFmtId="3" fontId="0" fillId="0" borderId="30" xfId="0" applyNumberFormat="1" applyFont="1" applyBorder="1"/>
    <xf numFmtId="3" fontId="18" fillId="0" borderId="31" xfId="0" applyNumberFormat="1" applyFont="1" applyFill="1" applyBorder="1" applyAlignment="1">
      <alignment horizontal="left" wrapText="1"/>
    </xf>
    <xf numFmtId="3" fontId="18" fillId="0" borderId="32" xfId="0" applyNumberFormat="1" applyFont="1" applyFill="1" applyBorder="1"/>
    <xf numFmtId="0" fontId="18" fillId="0" borderId="26" xfId="0" applyFont="1" applyFill="1" applyBorder="1"/>
    <xf numFmtId="0" fontId="0" fillId="0" borderId="32" xfId="0" applyFont="1" applyFill="1" applyBorder="1"/>
    <xf numFmtId="0" fontId="0" fillId="0" borderId="15" xfId="0" applyFont="1" applyFill="1" applyBorder="1"/>
    <xf numFmtId="3" fontId="0" fillId="0" borderId="33" xfId="0" applyNumberFormat="1" applyFont="1" applyBorder="1"/>
    <xf numFmtId="3" fontId="0" fillId="0" borderId="34" xfId="0" applyNumberFormat="1" applyFont="1" applyBorder="1"/>
    <xf numFmtId="0" fontId="18" fillId="0" borderId="15" xfId="0" applyFont="1" applyBorder="1"/>
    <xf numFmtId="1" fontId="0" fillId="0" borderId="0" xfId="0" applyNumberFormat="1" applyFont="1"/>
    <xf numFmtId="0" fontId="0" fillId="0" borderId="33" xfId="0" applyFont="1" applyBorder="1"/>
    <xf numFmtId="3" fontId="0" fillId="11" borderId="34" xfId="0" applyNumberFormat="1" applyFont="1" applyFill="1" applyBorder="1"/>
    <xf numFmtId="3" fontId="0" fillId="11" borderId="33" xfId="0" applyNumberFormat="1" applyFont="1" applyFill="1" applyBorder="1"/>
    <xf numFmtId="0" fontId="0" fillId="19" borderId="35" xfId="0" applyFont="1" applyFill="1" applyBorder="1"/>
    <xf numFmtId="3" fontId="0" fillId="19" borderId="30" xfId="0" applyNumberFormat="1" applyFont="1" applyFill="1" applyBorder="1" applyAlignment="1">
      <alignment horizontal="center"/>
    </xf>
    <xf numFmtId="0" fontId="0" fillId="0" borderId="36" xfId="0" applyFont="1" applyBorder="1" applyAlignment="1">
      <alignment horizontal="left"/>
    </xf>
    <xf numFmtId="3" fontId="18" fillId="0" borderId="15" xfId="0" applyNumberFormat="1" applyFont="1" applyBorder="1" applyAlignment="1">
      <alignment horizontal="center"/>
    </xf>
    <xf numFmtId="0" fontId="23" fillId="0" borderId="37" xfId="0" applyFont="1" applyBorder="1" applyAlignment="1">
      <alignment horizontal="left"/>
    </xf>
    <xf numFmtId="0" fontId="0" fillId="0" borderId="37" xfId="0" applyFont="1" applyBorder="1" applyAlignment="1">
      <alignment horizontal="right"/>
    </xf>
    <xf numFmtId="0" fontId="0" fillId="0" borderId="37" xfId="0" applyFont="1" applyBorder="1" applyAlignment="1">
      <alignment horizontal="left"/>
    </xf>
    <xf numFmtId="0" fontId="23" fillId="0" borderId="38" xfId="0" applyFont="1" applyBorder="1" applyAlignment="1">
      <alignment horizontal="left"/>
    </xf>
    <xf numFmtId="3" fontId="0" fillId="0" borderId="29" xfId="0" applyNumberFormat="1" applyFont="1" applyBorder="1"/>
    <xf numFmtId="0" fontId="18" fillId="0" borderId="36" xfId="0" applyFont="1" applyBorder="1" applyAlignment="1">
      <alignment horizontal="right"/>
    </xf>
    <xf numFmtId="3" fontId="0" fillId="0" borderId="39" xfId="0" applyNumberFormat="1" applyFont="1" applyBorder="1"/>
    <xf numFmtId="0" fontId="23" fillId="0" borderId="37" xfId="0" applyFont="1" applyBorder="1" applyAlignment="1">
      <alignment horizontal="right"/>
    </xf>
    <xf numFmtId="0" fontId="0" fillId="0" borderId="40" xfId="0" applyFont="1" applyBorder="1"/>
    <xf numFmtId="0" fontId="18" fillId="0" borderId="41" xfId="0" applyFont="1" applyBorder="1" applyAlignment="1">
      <alignment horizontal="left"/>
    </xf>
    <xf numFmtId="0" fontId="18" fillId="0" borderId="42" xfId="0" applyFont="1" applyBorder="1" applyAlignment="1">
      <alignment horizontal="center"/>
    </xf>
    <xf numFmtId="0" fontId="18" fillId="0" borderId="43" xfId="0" applyFont="1" applyBorder="1" applyAlignment="1">
      <alignment horizontal="center"/>
    </xf>
    <xf numFmtId="0" fontId="18" fillId="0" borderId="44" xfId="0" applyFont="1" applyBorder="1"/>
    <xf numFmtId="0" fontId="18" fillId="0" borderId="0" xfId="0" applyFont="1" applyBorder="1" applyAlignment="1">
      <alignment horizontal="left"/>
    </xf>
    <xf numFmtId="0" fontId="18" fillId="0" borderId="0" xfId="0" applyFont="1" applyBorder="1" applyAlignment="1">
      <alignment horizontal="center"/>
    </xf>
    <xf numFmtId="0" fontId="0" fillId="0" borderId="45" xfId="0" applyFont="1" applyBorder="1"/>
    <xf numFmtId="3" fontId="18" fillId="19" borderId="0" xfId="0" applyNumberFormat="1" applyFont="1" applyFill="1" applyBorder="1" applyAlignment="1">
      <alignment horizontal="center"/>
    </xf>
    <xf numFmtId="3" fontId="0" fillId="0" borderId="23" xfId="0" applyNumberFormat="1" applyFont="1" applyBorder="1"/>
    <xf numFmtId="3" fontId="0" fillId="0" borderId="23" xfId="0" applyNumberFormat="1" applyFont="1" applyBorder="1" applyAlignment="1">
      <alignment horizontal="left"/>
    </xf>
    <xf numFmtId="3" fontId="0" fillId="0" borderId="15" xfId="0" applyNumberFormat="1" applyFont="1" applyFill="1" applyBorder="1"/>
    <xf numFmtId="3" fontId="0" fillId="0" borderId="23" xfId="0" applyNumberFormat="1" applyFont="1" applyFill="1" applyBorder="1"/>
    <xf numFmtId="0" fontId="0" fillId="0" borderId="46" xfId="0" applyFont="1" applyBorder="1"/>
    <xf numFmtId="3" fontId="18" fillId="19" borderId="26" xfId="0" applyNumberFormat="1" applyFont="1" applyFill="1" applyBorder="1" applyAlignment="1">
      <alignment horizontal="center"/>
    </xf>
    <xf numFmtId="0" fontId="0" fillId="0" borderId="0" xfId="0" applyFont="1" applyBorder="1"/>
    <xf numFmtId="0" fontId="0" fillId="0" borderId="23" xfId="0" applyFont="1" applyBorder="1"/>
    <xf numFmtId="3" fontId="0" fillId="0" borderId="22" xfId="0" applyNumberFormat="1" applyFont="1" applyFill="1" applyBorder="1" applyAlignment="1">
      <alignment horizontal="right"/>
    </xf>
    <xf numFmtId="3" fontId="0" fillId="0" borderId="23" xfId="0" applyNumberFormat="1" applyFont="1" applyBorder="1" applyAlignment="1">
      <alignment horizontal="left" wrapText="1"/>
    </xf>
    <xf numFmtId="0" fontId="0" fillId="0" borderId="23" xfId="0" applyFont="1" applyFill="1" applyBorder="1" applyAlignment="1">
      <alignment vertical="center"/>
    </xf>
    <xf numFmtId="0" fontId="0" fillId="0" borderId="23" xfId="0" applyFont="1" applyFill="1" applyBorder="1" applyAlignment="1">
      <alignment horizontal="left" vertical="center"/>
    </xf>
    <xf numFmtId="3" fontId="18" fillId="0" borderId="47" xfId="0" applyNumberFormat="1" applyFont="1" applyBorder="1" applyAlignment="1">
      <alignment horizontal="left"/>
    </xf>
    <xf numFmtId="0" fontId="0" fillId="0" borderId="35" xfId="0" applyFont="1" applyBorder="1"/>
    <xf numFmtId="0" fontId="18" fillId="0" borderId="26" xfId="0" applyFont="1" applyFill="1" applyBorder="1" applyAlignment="1">
      <alignment vertical="center"/>
    </xf>
    <xf numFmtId="0" fontId="18" fillId="0" borderId="26" xfId="0" applyFont="1" applyBorder="1"/>
    <xf numFmtId="3" fontId="18" fillId="19" borderId="44" xfId="0" applyNumberFormat="1" applyFont="1" applyFill="1" applyBorder="1" applyAlignment="1">
      <alignment horizontal="center"/>
    </xf>
    <xf numFmtId="3" fontId="0" fillId="0" borderId="46" xfId="0" applyNumberFormat="1" applyFont="1" applyBorder="1"/>
    <xf numFmtId="0" fontId="0" fillId="0" borderId="28" xfId="0" applyFont="1" applyBorder="1"/>
    <xf numFmtId="3" fontId="18" fillId="0" borderId="26" xfId="0" applyNumberFormat="1" applyFont="1" applyBorder="1" applyAlignment="1">
      <alignment horizontal="left"/>
    </xf>
    <xf numFmtId="3" fontId="18" fillId="0" borderId="0" xfId="0" applyNumberFormat="1" applyFont="1" applyBorder="1" applyAlignment="1">
      <alignment horizontal="left"/>
    </xf>
    <xf numFmtId="3" fontId="18" fillId="19" borderId="22" xfId="0" applyNumberFormat="1" applyFont="1" applyFill="1" applyBorder="1" applyAlignment="1">
      <alignment horizontal="center"/>
    </xf>
    <xf numFmtId="0" fontId="18" fillId="0" borderId="15" xfId="0" applyFont="1" applyBorder="1" applyAlignment="1">
      <alignment horizontal="left"/>
    </xf>
    <xf numFmtId="3" fontId="0" fillId="11" borderId="23" xfId="0" applyNumberFormat="1" applyFont="1" applyFill="1" applyBorder="1" applyAlignment="1">
      <alignment horizontal="left"/>
    </xf>
    <xf numFmtId="0" fontId="18" fillId="0" borderId="30" xfId="0" applyFont="1" applyBorder="1"/>
    <xf numFmtId="3" fontId="18" fillId="0" borderId="47" xfId="0" applyNumberFormat="1" applyFont="1" applyBorder="1"/>
    <xf numFmtId="3" fontId="18" fillId="19" borderId="28" xfId="0" applyNumberFormat="1" applyFont="1" applyFill="1" applyBorder="1" applyAlignment="1">
      <alignment horizontal="center"/>
    </xf>
    <xf numFmtId="3" fontId="0" fillId="0" borderId="24" xfId="0" applyNumberFormat="1" applyFont="1" applyBorder="1" applyAlignment="1">
      <alignment horizontal="left"/>
    </xf>
    <xf numFmtId="0" fontId="0" fillId="0" borderId="39" xfId="0" applyFont="1" applyBorder="1"/>
    <xf numFmtId="3" fontId="0" fillId="0" borderId="24" xfId="0" applyNumberFormat="1" applyFont="1" applyBorder="1"/>
    <xf numFmtId="3" fontId="0" fillId="0" borderId="46" xfId="0" applyNumberFormat="1" applyFont="1" applyBorder="1" applyAlignment="1">
      <alignment horizontal="left"/>
    </xf>
    <xf numFmtId="0" fontId="0" fillId="0" borderId="24" xfId="0" applyFont="1" applyBorder="1"/>
    <xf numFmtId="0" fontId="18" fillId="0" borderId="35" xfId="0" applyFont="1" applyBorder="1"/>
    <xf numFmtId="3" fontId="18" fillId="19" borderId="36" xfId="0" applyNumberFormat="1" applyFont="1" applyFill="1" applyBorder="1" applyAlignment="1">
      <alignment horizontal="center"/>
    </xf>
    <xf numFmtId="3" fontId="18" fillId="19" borderId="9" xfId="0" applyNumberFormat="1" applyFont="1" applyFill="1" applyBorder="1" applyAlignment="1">
      <alignment horizontal="center"/>
    </xf>
    <xf numFmtId="3" fontId="18" fillId="19" borderId="38" xfId="0" applyNumberFormat="1" applyFont="1" applyFill="1" applyBorder="1" applyAlignment="1">
      <alignment horizontal="center"/>
    </xf>
    <xf numFmtId="3" fontId="18" fillId="19" borderId="12" xfId="0" applyNumberFormat="1" applyFont="1" applyFill="1" applyBorder="1" applyAlignment="1">
      <alignment horizontal="center"/>
    </xf>
    <xf numFmtId="0" fontId="18" fillId="0" borderId="26" xfId="0" applyFont="1" applyBorder="1" applyAlignment="1">
      <alignment horizontal="center"/>
    </xf>
    <xf numFmtId="3" fontId="18" fillId="0" borderId="26" xfId="0" applyNumberFormat="1" applyFont="1" applyBorder="1"/>
    <xf numFmtId="0" fontId="18" fillId="19" borderId="26" xfId="0" applyFont="1" applyFill="1" applyBorder="1" applyAlignment="1">
      <alignment horizontal="left"/>
    </xf>
    <xf numFmtId="3" fontId="0" fillId="19" borderId="26" xfId="0" applyNumberFormat="1" applyFont="1" applyFill="1" applyBorder="1"/>
    <xf numFmtId="0" fontId="0" fillId="0" borderId="23" xfId="0" applyFont="1" applyBorder="1" applyAlignment="1">
      <alignment horizontal="right"/>
    </xf>
    <xf numFmtId="0" fontId="0" fillId="0" borderId="15" xfId="0" applyFont="1" applyFill="1" applyBorder="1" applyAlignment="1">
      <alignment horizontal="left" vertical="center"/>
    </xf>
    <xf numFmtId="0" fontId="0" fillId="0" borderId="15" xfId="0" applyFont="1" applyFill="1" applyBorder="1" applyAlignment="1">
      <alignment vertical="center"/>
    </xf>
    <xf numFmtId="3" fontId="24" fillId="0" borderId="23" xfId="0" applyNumberFormat="1" applyFont="1" applyBorder="1" applyAlignment="1">
      <alignment horizontal="left"/>
    </xf>
    <xf numFmtId="3" fontId="24" fillId="0" borderId="23" xfId="0" applyNumberFormat="1" applyFont="1" applyBorder="1"/>
    <xf numFmtId="3" fontId="18" fillId="0" borderId="24" xfId="0" applyNumberFormat="1" applyFont="1" applyBorder="1" applyAlignment="1">
      <alignment horizontal="left"/>
    </xf>
    <xf numFmtId="3" fontId="18" fillId="0" borderId="39" xfId="0" applyNumberFormat="1" applyFont="1" applyBorder="1"/>
    <xf numFmtId="3" fontId="18" fillId="0" borderId="24" xfId="0" applyNumberFormat="1" applyFont="1" applyBorder="1"/>
    <xf numFmtId="0" fontId="18" fillId="0" borderId="27" xfId="0" applyFont="1" applyBorder="1"/>
    <xf numFmtId="3" fontId="18" fillId="19" borderId="48" xfId="0" applyNumberFormat="1" applyFont="1" applyFill="1" applyBorder="1" applyAlignment="1">
      <alignment horizontal="center"/>
    </xf>
    <xf numFmtId="3" fontId="18" fillId="19" borderId="49" xfId="0" applyNumberFormat="1" applyFont="1" applyFill="1" applyBorder="1" applyAlignment="1">
      <alignment horizontal="center"/>
    </xf>
    <xf numFmtId="3" fontId="18" fillId="19" borderId="50" xfId="0" applyNumberFormat="1" applyFont="1" applyFill="1" applyBorder="1" applyAlignment="1">
      <alignment horizontal="center"/>
    </xf>
    <xf numFmtId="3" fontId="0" fillId="0" borderId="33" xfId="0" applyNumberFormat="1" applyFont="1" applyBorder="1" applyAlignment="1">
      <alignment horizontal="left"/>
    </xf>
    <xf numFmtId="0" fontId="0" fillId="0" borderId="34" xfId="0" applyFont="1" applyBorder="1"/>
    <xf numFmtId="0" fontId="0" fillId="0" borderId="37" xfId="0" applyFont="1" applyBorder="1"/>
    <xf numFmtId="0" fontId="0" fillId="0" borderId="33" xfId="0" applyFont="1" applyBorder="1" applyAlignment="1">
      <alignment horizontal="left"/>
    </xf>
    <xf numFmtId="3" fontId="0" fillId="0" borderId="51" xfId="0" applyNumberFormat="1" applyFont="1" applyBorder="1"/>
    <xf numFmtId="0" fontId="0" fillId="0" borderId="52" xfId="0" applyFont="1" applyBorder="1"/>
    <xf numFmtId="3" fontId="0" fillId="0" borderId="52" xfId="0" applyNumberFormat="1" applyFont="1" applyBorder="1"/>
    <xf numFmtId="0" fontId="0" fillId="0" borderId="53" xfId="0" applyFont="1" applyBorder="1"/>
    <xf numFmtId="3" fontId="18" fillId="19" borderId="34" xfId="0" applyNumberFormat="1" applyFont="1" applyFill="1" applyBorder="1" applyAlignment="1">
      <alignment horizontal="center"/>
    </xf>
    <xf numFmtId="3" fontId="0" fillId="0" borderId="54" xfId="0" applyNumberFormat="1" applyFont="1" applyBorder="1"/>
    <xf numFmtId="3" fontId="18" fillId="19" borderId="16" xfId="0" applyNumberFormat="1" applyFont="1" applyFill="1" applyBorder="1" applyAlignment="1">
      <alignment horizontal="center"/>
    </xf>
    <xf numFmtId="0" fontId="0" fillId="0" borderId="22" xfId="0" applyFont="1" applyBorder="1" applyAlignment="1">
      <alignment horizontal="right"/>
    </xf>
    <xf numFmtId="3" fontId="24" fillId="0" borderId="15" xfId="0" applyNumberFormat="1" applyFont="1" applyBorder="1" applyAlignment="1">
      <alignment horizontal="center"/>
    </xf>
    <xf numFmtId="3" fontId="18" fillId="11" borderId="22" xfId="0" applyNumberFormat="1" applyFont="1" applyFill="1" applyBorder="1"/>
    <xf numFmtId="3" fontId="24" fillId="11" borderId="15" xfId="0" applyNumberFormat="1" applyFont="1" applyFill="1" applyBorder="1"/>
    <xf numFmtId="3" fontId="24" fillId="0" borderId="15" xfId="0" applyNumberFormat="1" applyFont="1" applyFill="1" applyBorder="1"/>
    <xf numFmtId="3" fontId="0" fillId="0" borderId="15" xfId="0" applyNumberFormat="1" applyFont="1" applyFill="1" applyBorder="1" applyAlignment="1">
      <alignment vertical="center"/>
    </xf>
    <xf numFmtId="3" fontId="18" fillId="19" borderId="35" xfId="0" applyNumberFormat="1" applyFont="1" applyFill="1" applyBorder="1" applyAlignment="1">
      <alignment horizontal="center"/>
    </xf>
    <xf numFmtId="3" fontId="18" fillId="19" borderId="40" xfId="0" applyNumberFormat="1" applyFont="1" applyFill="1" applyBorder="1" applyAlignment="1">
      <alignment horizontal="center"/>
    </xf>
    <xf numFmtId="3" fontId="0" fillId="0" borderId="40" xfId="0" applyNumberFormat="1" applyFont="1" applyBorder="1"/>
    <xf numFmtId="0" fontId="0" fillId="0" borderId="55" xfId="0" applyFont="1" applyBorder="1"/>
    <xf numFmtId="3" fontId="18" fillId="0" borderId="41" xfId="0" applyNumberFormat="1" applyFont="1" applyBorder="1" applyAlignment="1">
      <alignment horizontal="left"/>
    </xf>
    <xf numFmtId="0" fontId="18" fillId="0" borderId="56" xfId="0" applyFont="1" applyBorder="1"/>
    <xf numFmtId="0" fontId="18" fillId="0" borderId="43" xfId="0" applyFont="1" applyBorder="1"/>
    <xf numFmtId="3" fontId="0" fillId="0" borderId="15" xfId="0" applyNumberFormat="1" applyFont="1" applyBorder="1" applyAlignment="1">
      <alignment horizontal="left"/>
    </xf>
    <xf numFmtId="0" fontId="0" fillId="0" borderId="15" xfId="0" applyFont="1" applyBorder="1" applyAlignment="1">
      <alignment horizontal="right"/>
    </xf>
    <xf numFmtId="3" fontId="0" fillId="0" borderId="23" xfId="0" applyNumberFormat="1" applyFont="1" applyFill="1" applyBorder="1" applyAlignment="1">
      <alignment horizontal="left" wrapText="1"/>
    </xf>
    <xf numFmtId="3" fontId="18" fillId="0" borderId="47" xfId="0" applyNumberFormat="1" applyFont="1" applyBorder="1" applyAlignment="1">
      <alignment vertical="center" wrapText="1"/>
    </xf>
    <xf numFmtId="3" fontId="0" fillId="0" borderId="26" xfId="0" applyNumberFormat="1" applyFont="1" applyBorder="1" applyAlignment="1">
      <alignment vertical="center" wrapText="1"/>
    </xf>
    <xf numFmtId="3" fontId="18" fillId="0" borderId="35" xfId="0" applyNumberFormat="1" applyFont="1" applyBorder="1" applyAlignment="1">
      <alignment vertical="center" wrapText="1"/>
    </xf>
    <xf numFmtId="3" fontId="18" fillId="0" borderId="26" xfId="0" applyNumberFormat="1" applyFont="1" applyBorder="1" applyAlignment="1">
      <alignment vertical="center" wrapText="1"/>
    </xf>
    <xf numFmtId="3" fontId="18" fillId="19" borderId="15" xfId="0" applyNumberFormat="1" applyFont="1" applyFill="1" applyBorder="1" applyAlignment="1">
      <alignment horizontal="center"/>
    </xf>
    <xf numFmtId="3" fontId="18" fillId="0" borderId="23" xfId="0" applyNumberFormat="1" applyFont="1" applyFill="1" applyBorder="1" applyAlignment="1">
      <alignment horizontal="center"/>
    </xf>
    <xf numFmtId="3" fontId="0" fillId="0" borderId="23" xfId="0" applyNumberFormat="1" applyFont="1" applyBorder="1" applyAlignment="1">
      <alignment wrapText="1"/>
    </xf>
    <xf numFmtId="3" fontId="0" fillId="0" borderId="15" xfId="0" applyNumberFormat="1" applyFont="1" applyFill="1" applyBorder="1" applyAlignment="1">
      <alignment horizontal="right"/>
    </xf>
    <xf numFmtId="3" fontId="18" fillId="19" borderId="47" xfId="0" applyNumberFormat="1" applyFont="1" applyFill="1" applyBorder="1" applyAlignment="1">
      <alignment horizontal="center"/>
    </xf>
    <xf numFmtId="3" fontId="18" fillId="19" borderId="30" xfId="0" applyNumberFormat="1" applyFont="1" applyFill="1" applyBorder="1" applyAlignment="1">
      <alignment horizontal="center"/>
    </xf>
    <xf numFmtId="3" fontId="0" fillId="0" borderId="47" xfId="0" applyNumberFormat="1" applyFont="1" applyBorder="1"/>
    <xf numFmtId="0" fontId="24" fillId="0" borderId="23" xfId="0" applyFont="1" applyBorder="1" applyAlignment="1">
      <alignment horizontal="left"/>
    </xf>
    <xf numFmtId="3" fontId="0" fillId="0" borderId="10" xfId="0" applyNumberFormat="1" applyFont="1" applyBorder="1"/>
    <xf numFmtId="3" fontId="0" fillId="0" borderId="22" xfId="0" applyNumberFormat="1" applyFont="1" applyBorder="1" applyAlignment="1">
      <alignment horizontal="right"/>
    </xf>
    <xf numFmtId="0" fontId="0" fillId="0" borderId="15" xfId="0" applyFont="1" applyBorder="1" applyAlignment="1">
      <alignment wrapText="1"/>
    </xf>
    <xf numFmtId="0" fontId="0" fillId="0" borderId="26" xfId="0" applyFont="1" applyBorder="1" applyAlignment="1">
      <alignment horizontal="left"/>
    </xf>
    <xf numFmtId="0" fontId="18" fillId="0" borderId="0" xfId="0" applyFont="1" applyFill="1" applyBorder="1" applyAlignment="1">
      <alignment horizontal="center"/>
    </xf>
    <xf numFmtId="0" fontId="18" fillId="19" borderId="57" xfId="0" applyFont="1" applyFill="1" applyBorder="1" applyAlignment="1">
      <alignment horizontal="center"/>
    </xf>
    <xf numFmtId="0" fontId="18" fillId="19" borderId="11" xfId="0" applyFont="1" applyFill="1" applyBorder="1" applyAlignment="1">
      <alignment horizontal="center"/>
    </xf>
    <xf numFmtId="0" fontId="18" fillId="19" borderId="58" xfId="0" applyFont="1" applyFill="1" applyBorder="1" applyAlignment="1">
      <alignment horizontal="center"/>
    </xf>
    <xf numFmtId="0" fontId="18" fillId="19" borderId="14" xfId="0" applyFont="1" applyFill="1" applyBorder="1" applyAlignment="1">
      <alignment horizontal="center"/>
    </xf>
    <xf numFmtId="0" fontId="18" fillId="19" borderId="10" xfId="0" applyFont="1" applyFill="1" applyBorder="1" applyAlignment="1">
      <alignment horizontal="center"/>
    </xf>
    <xf numFmtId="0" fontId="18" fillId="19" borderId="21" xfId="0" applyFont="1" applyFill="1" applyBorder="1" applyAlignment="1">
      <alignment horizontal="center"/>
    </xf>
    <xf numFmtId="0" fontId="24" fillId="0" borderId="23" xfId="0" applyFont="1" applyFill="1" applyBorder="1" applyAlignment="1">
      <alignment horizontal="center" vertical="center"/>
    </xf>
    <xf numFmtId="0" fontId="18" fillId="19" borderId="59" xfId="0" applyFont="1" applyFill="1" applyBorder="1" applyAlignment="1">
      <alignment horizontal="center"/>
    </xf>
    <xf numFmtId="0" fontId="18" fillId="19" borderId="60" xfId="0" applyFont="1" applyFill="1" applyBorder="1" applyAlignment="1">
      <alignment horizontal="center"/>
    </xf>
    <xf numFmtId="0" fontId="24" fillId="0" borderId="15" xfId="0" applyFont="1" applyFill="1" applyBorder="1" applyAlignment="1">
      <alignment horizontal="center" vertical="center"/>
    </xf>
    <xf numFmtId="0" fontId="18" fillId="19" borderId="20" xfId="0" applyFont="1" applyFill="1" applyBorder="1" applyAlignment="1">
      <alignment horizontal="center"/>
    </xf>
    <xf numFmtId="0" fontId="18" fillId="0" borderId="23" xfId="0" applyFont="1" applyFill="1" applyBorder="1" applyAlignment="1">
      <alignment horizontal="center"/>
    </xf>
    <xf numFmtId="0" fontId="18" fillId="19" borderId="13" xfId="0" applyFont="1" applyFill="1" applyBorder="1" applyAlignment="1">
      <alignment horizontal="center"/>
    </xf>
    <xf numFmtId="0" fontId="18" fillId="0" borderId="0" xfId="0" applyFont="1" applyAlignment="1">
      <alignment horizontal="right"/>
    </xf>
    <xf numFmtId="3" fontId="0" fillId="0" borderId="15" xfId="0" applyNumberFormat="1" applyFont="1" applyBorder="1" applyAlignment="1">
      <alignment horizontal="right"/>
    </xf>
    <xf numFmtId="3" fontId="0" fillId="0" borderId="25" xfId="0" applyNumberFormat="1" applyFont="1" applyBorder="1" applyAlignment="1">
      <alignment horizontal="right"/>
    </xf>
    <xf numFmtId="3" fontId="18" fillId="0" borderId="22" xfId="0" applyNumberFormat="1" applyFont="1" applyBorder="1" applyAlignment="1">
      <alignment horizontal="right"/>
    </xf>
    <xf numFmtId="3" fontId="18" fillId="0" borderId="40" xfId="0" applyNumberFormat="1" applyFont="1" applyBorder="1" applyAlignment="1">
      <alignment horizontal="right"/>
    </xf>
    <xf numFmtId="3" fontId="18" fillId="0" borderId="27" xfId="0" applyNumberFormat="1" applyFont="1" applyBorder="1" applyAlignment="1">
      <alignment horizontal="right"/>
    </xf>
    <xf numFmtId="3" fontId="18" fillId="0" borderId="15" xfId="0" applyNumberFormat="1" applyFont="1" applyBorder="1" applyAlignment="1">
      <alignment horizontal="right"/>
    </xf>
    <xf numFmtId="0" fontId="18" fillId="19" borderId="26" xfId="0" applyFont="1" applyFill="1" applyBorder="1" applyAlignment="1">
      <alignment horizontal="right"/>
    </xf>
    <xf numFmtId="3" fontId="0" fillId="0" borderId="29" xfId="0" applyNumberFormat="1" applyFont="1" applyBorder="1" applyAlignment="1">
      <alignment horizontal="right"/>
    </xf>
    <xf numFmtId="3" fontId="0" fillId="0" borderId="27" xfId="0" applyNumberFormat="1" applyFont="1" applyFill="1" applyBorder="1" applyAlignment="1">
      <alignment horizontal="right"/>
    </xf>
    <xf numFmtId="3" fontId="0" fillId="0" borderId="36" xfId="0" applyNumberFormat="1" applyFont="1" applyFill="1" applyBorder="1" applyAlignment="1">
      <alignment horizontal="right"/>
    </xf>
    <xf numFmtId="3" fontId="0" fillId="0" borderId="37" xfId="0" applyNumberFormat="1" applyFont="1" applyBorder="1" applyAlignment="1">
      <alignment horizontal="right"/>
    </xf>
    <xf numFmtId="3" fontId="18" fillId="11" borderId="37" xfId="0" applyNumberFormat="1" applyFont="1" applyFill="1" applyBorder="1" applyAlignment="1">
      <alignment horizontal="right"/>
    </xf>
    <xf numFmtId="3" fontId="0" fillId="11" borderId="37" xfId="0" applyNumberFormat="1" applyFont="1" applyFill="1" applyBorder="1" applyAlignment="1">
      <alignment horizontal="right"/>
    </xf>
    <xf numFmtId="3" fontId="0" fillId="11" borderId="38" xfId="0" applyNumberFormat="1" applyFont="1" applyFill="1" applyBorder="1" applyAlignment="1">
      <alignment horizontal="right"/>
    </xf>
    <xf numFmtId="3" fontId="0" fillId="0" borderId="0" xfId="0" applyNumberFormat="1" applyFont="1" applyBorder="1" applyAlignment="1">
      <alignment horizontal="right"/>
    </xf>
    <xf numFmtId="3" fontId="0" fillId="0" borderId="35" xfId="0" applyNumberFormat="1" applyFont="1" applyBorder="1" applyAlignment="1">
      <alignment horizontal="right"/>
    </xf>
    <xf numFmtId="3" fontId="0" fillId="0" borderId="32" xfId="0" applyNumberFormat="1" applyFont="1" applyBorder="1" applyAlignment="1">
      <alignment horizontal="right"/>
    </xf>
    <xf numFmtId="3" fontId="0" fillId="0" borderId="34" xfId="0" applyNumberFormat="1" applyFont="1" applyBorder="1" applyAlignment="1">
      <alignment horizontal="right"/>
    </xf>
    <xf numFmtId="0" fontId="18" fillId="0" borderId="61" xfId="0" applyFont="1" applyBorder="1" applyAlignment="1">
      <alignment horizontal="right"/>
    </xf>
    <xf numFmtId="0" fontId="18" fillId="0" borderId="0" xfId="0" applyFont="1" applyBorder="1" applyAlignment="1">
      <alignment horizontal="right"/>
    </xf>
    <xf numFmtId="3" fontId="18" fillId="19" borderId="21" xfId="0" applyNumberFormat="1" applyFont="1" applyFill="1" applyBorder="1" applyAlignment="1">
      <alignment horizontal="right"/>
    </xf>
    <xf numFmtId="0" fontId="0" fillId="0" borderId="35" xfId="0" applyFont="1" applyBorder="1" applyAlignment="1">
      <alignment horizontal="right"/>
    </xf>
    <xf numFmtId="0" fontId="0" fillId="0" borderId="0" xfId="0" applyFont="1" applyBorder="1" applyAlignment="1">
      <alignment horizontal="right"/>
    </xf>
    <xf numFmtId="0" fontId="0" fillId="0" borderId="28" xfId="0" applyFont="1" applyBorder="1" applyAlignment="1">
      <alignment horizontal="right"/>
    </xf>
    <xf numFmtId="3" fontId="0" fillId="0" borderId="26" xfId="0" applyNumberFormat="1" applyFont="1" applyBorder="1" applyAlignment="1">
      <alignment horizontal="right"/>
    </xf>
    <xf numFmtId="0" fontId="0" fillId="0" borderId="39" xfId="0" applyFont="1" applyBorder="1" applyAlignment="1">
      <alignment horizontal="right"/>
    </xf>
    <xf numFmtId="3" fontId="0" fillId="0" borderId="0" xfId="0" applyNumberFormat="1" applyFont="1" applyAlignment="1">
      <alignment horizontal="right"/>
    </xf>
    <xf numFmtId="3" fontId="18" fillId="0" borderId="26" xfId="0" applyNumberFormat="1" applyFont="1" applyBorder="1" applyAlignment="1">
      <alignment horizontal="right"/>
    </xf>
    <xf numFmtId="3" fontId="0" fillId="19" borderId="26" xfId="0" applyNumberFormat="1" applyFont="1" applyFill="1" applyBorder="1" applyAlignment="1">
      <alignment horizontal="right"/>
    </xf>
    <xf numFmtId="0" fontId="0" fillId="0" borderId="25" xfId="0" applyFont="1" applyBorder="1" applyAlignment="1">
      <alignment horizontal="right"/>
    </xf>
    <xf numFmtId="3" fontId="18" fillId="19" borderId="49" xfId="0" applyNumberFormat="1" applyFont="1" applyFill="1" applyBorder="1" applyAlignment="1">
      <alignment horizontal="right"/>
    </xf>
    <xf numFmtId="0" fontId="0" fillId="0" borderId="34" xfId="0" applyFont="1" applyBorder="1" applyAlignment="1">
      <alignment horizontal="right"/>
    </xf>
    <xf numFmtId="0" fontId="0" fillId="0" borderId="52" xfId="0" applyFont="1" applyBorder="1" applyAlignment="1">
      <alignment horizontal="right"/>
    </xf>
    <xf numFmtId="0" fontId="0" fillId="0" borderId="30" xfId="0" applyFont="1" applyBorder="1" applyAlignment="1">
      <alignment horizontal="right"/>
    </xf>
    <xf numFmtId="3" fontId="0" fillId="0" borderId="54" xfId="0" applyNumberFormat="1" applyFont="1" applyBorder="1" applyAlignment="1">
      <alignment horizontal="right"/>
    </xf>
    <xf numFmtId="0" fontId="0" fillId="0" borderId="61" xfId="0" applyFont="1" applyBorder="1" applyAlignment="1">
      <alignment horizontal="right"/>
    </xf>
    <xf numFmtId="3" fontId="18" fillId="0" borderId="30" xfId="0" applyNumberFormat="1" applyFont="1" applyBorder="1" applyAlignment="1">
      <alignment horizontal="right" vertical="center" wrapText="1"/>
    </xf>
    <xf numFmtId="3" fontId="18" fillId="0" borderId="35" xfId="0" applyNumberFormat="1" applyFont="1" applyBorder="1" applyAlignment="1">
      <alignment horizontal="right" vertical="center" wrapText="1"/>
    </xf>
    <xf numFmtId="3" fontId="18" fillId="0" borderId="23" xfId="0" applyNumberFormat="1" applyFont="1" applyFill="1" applyBorder="1" applyAlignment="1">
      <alignment horizontal="right"/>
    </xf>
    <xf numFmtId="3" fontId="18" fillId="20" borderId="15" xfId="0" applyNumberFormat="1" applyFont="1" applyFill="1" applyBorder="1" applyAlignment="1">
      <alignment horizontal="right"/>
    </xf>
    <xf numFmtId="3" fontId="18" fillId="19" borderId="28" xfId="0" applyNumberFormat="1" applyFont="1" applyFill="1" applyBorder="1" applyAlignment="1">
      <alignment horizontal="right"/>
    </xf>
    <xf numFmtId="3" fontId="0" fillId="0" borderId="27" xfId="0" applyNumberFormat="1" applyFont="1" applyBorder="1" applyAlignment="1">
      <alignment horizontal="right"/>
    </xf>
    <xf numFmtId="3" fontId="18" fillId="0" borderId="0" xfId="0" applyNumberFormat="1" applyFont="1" applyFill="1" applyBorder="1" applyAlignment="1">
      <alignment horizontal="center"/>
    </xf>
    <xf numFmtId="3" fontId="18" fillId="0" borderId="62" xfId="0" applyNumberFormat="1" applyFont="1" applyFill="1" applyBorder="1" applyAlignment="1">
      <alignment horizontal="center"/>
    </xf>
    <xf numFmtId="3" fontId="0" fillId="0" borderId="63" xfId="0" applyNumberFormat="1" applyFont="1" applyBorder="1"/>
    <xf numFmtId="3" fontId="18" fillId="0" borderId="63" xfId="0" applyNumberFormat="1" applyFont="1" applyFill="1" applyBorder="1" applyAlignment="1">
      <alignment horizontal="center"/>
    </xf>
    <xf numFmtId="3" fontId="0" fillId="0" borderId="64" xfId="0" applyNumberFormat="1" applyFont="1" applyBorder="1"/>
    <xf numFmtId="3" fontId="18" fillId="0" borderId="65" xfId="0" applyNumberFormat="1" applyFont="1" applyFill="1" applyBorder="1" applyAlignment="1">
      <alignment horizontal="center"/>
    </xf>
    <xf numFmtId="0" fontId="0" fillId="0" borderId="63" xfId="0" applyFont="1" applyBorder="1"/>
    <xf numFmtId="3" fontId="18" fillId="0" borderId="66" xfId="0" applyNumberFormat="1" applyFont="1" applyFill="1" applyBorder="1" applyAlignment="1">
      <alignment horizontal="center"/>
    </xf>
    <xf numFmtId="3" fontId="18" fillId="0" borderId="67" xfId="0" applyNumberFormat="1" applyFont="1" applyBorder="1" applyAlignment="1">
      <alignment horizontal="left"/>
    </xf>
    <xf numFmtId="0" fontId="0" fillId="0" borderId="68" xfId="0" applyFont="1" applyBorder="1" applyAlignment="1">
      <alignment horizontal="right"/>
    </xf>
    <xf numFmtId="0" fontId="0" fillId="0" borderId="69" xfId="0" applyFont="1" applyBorder="1"/>
    <xf numFmtId="0" fontId="18" fillId="0" borderId="70" xfId="0" applyFont="1" applyBorder="1"/>
    <xf numFmtId="3" fontId="0" fillId="0" borderId="0" xfId="0" applyNumberFormat="1" applyFont="1" applyFill="1" applyBorder="1"/>
    <xf numFmtId="0" fontId="0" fillId="0" borderId="56" xfId="0" applyFont="1" applyBorder="1" applyAlignment="1">
      <alignment horizontal="right"/>
    </xf>
    <xf numFmtId="0" fontId="18" fillId="0" borderId="71" xfId="0" applyFont="1" applyBorder="1"/>
    <xf numFmtId="3" fontId="0" fillId="0" borderId="41" xfId="0" applyNumberFormat="1" applyFont="1" applyBorder="1"/>
    <xf numFmtId="0" fontId="0" fillId="0" borderId="42" xfId="0" applyFont="1" applyBorder="1" applyAlignment="1">
      <alignment horizontal="right"/>
    </xf>
    <xf numFmtId="0" fontId="0" fillId="0" borderId="71" xfId="0" applyFont="1" applyBorder="1"/>
    <xf numFmtId="3" fontId="0" fillId="0" borderId="71" xfId="0" applyNumberFormat="1" applyFont="1" applyBorder="1"/>
    <xf numFmtId="3" fontId="18" fillId="0" borderId="72" xfId="0" applyNumberFormat="1" applyFont="1" applyBorder="1" applyAlignment="1">
      <alignment horizontal="left"/>
    </xf>
    <xf numFmtId="0" fontId="0" fillId="0" borderId="43" xfId="0" applyFont="1" applyBorder="1" applyAlignment="1">
      <alignment horizontal="right"/>
    </xf>
    <xf numFmtId="0" fontId="0" fillId="0" borderId="61" xfId="0" applyFont="1" applyBorder="1"/>
    <xf numFmtId="0" fontId="0" fillId="0" borderId="73" xfId="0" applyFont="1" applyBorder="1"/>
    <xf numFmtId="3" fontId="0" fillId="11" borderId="22" xfId="0" applyNumberFormat="1" applyFont="1" applyFill="1" applyBorder="1"/>
    <xf numFmtId="3" fontId="31" fillId="0" borderId="0" xfId="0" applyNumberFormat="1" applyFont="1" applyAlignment="1">
      <alignment horizontal="right"/>
    </xf>
    <xf numFmtId="3" fontId="0" fillId="0" borderId="36" xfId="0" applyNumberFormat="1" applyFont="1" applyBorder="1" applyAlignment="1">
      <alignment horizontal="right"/>
    </xf>
    <xf numFmtId="3" fontId="0" fillId="0" borderId="38" xfId="0" applyNumberFormat="1" applyFont="1" applyBorder="1" applyAlignment="1">
      <alignment horizontal="right"/>
    </xf>
    <xf numFmtId="0" fontId="0" fillId="0" borderId="25" xfId="0" applyFont="1" applyFill="1" applyBorder="1" applyAlignment="1">
      <alignment vertical="center"/>
    </xf>
    <xf numFmtId="3" fontId="18" fillId="19" borderId="72" xfId="0" applyNumberFormat="1" applyFont="1" applyFill="1" applyBorder="1" applyAlignment="1">
      <alignment horizontal="center"/>
    </xf>
    <xf numFmtId="3" fontId="18" fillId="19" borderId="42" xfId="0" applyNumberFormat="1" applyFont="1" applyFill="1" applyBorder="1" applyAlignment="1">
      <alignment horizontal="center"/>
    </xf>
    <xf numFmtId="3" fontId="18" fillId="19" borderId="43" xfId="0" applyNumberFormat="1" applyFont="1" applyFill="1" applyBorder="1" applyAlignment="1">
      <alignment horizontal="center"/>
    </xf>
    <xf numFmtId="0" fontId="18" fillId="0" borderId="41" xfId="0" applyFont="1" applyBorder="1"/>
    <xf numFmtId="3" fontId="18" fillId="0" borderId="47" xfId="0" applyNumberFormat="1" applyFont="1" applyBorder="1" applyAlignment="1">
      <alignment horizontal="left" vertical="center" wrapText="1"/>
    </xf>
    <xf numFmtId="0" fontId="18" fillId="21" borderId="36" xfId="0" applyFont="1" applyFill="1" applyBorder="1" applyAlignment="1">
      <alignment horizontal="left" wrapText="1"/>
    </xf>
    <xf numFmtId="0" fontId="18" fillId="21" borderId="37" xfId="0" applyFont="1" applyFill="1" applyBorder="1" applyAlignment="1">
      <alignment horizontal="left" wrapText="1"/>
    </xf>
    <xf numFmtId="0" fontId="18" fillId="21" borderId="38" xfId="0" applyFont="1" applyFill="1" applyBorder="1" applyAlignment="1">
      <alignment horizontal="left"/>
    </xf>
    <xf numFmtId="0" fontId="33" fillId="0" borderId="0" xfId="0" applyNumberFormat="1" applyFont="1" applyAlignment="1"/>
    <xf numFmtId="0" fontId="32" fillId="0" borderId="0" xfId="0" applyNumberFormat="1" applyFont="1" applyAlignment="1"/>
    <xf numFmtId="3" fontId="31" fillId="0" borderId="35" xfId="0" applyNumberFormat="1" applyFont="1" applyBorder="1" applyAlignment="1">
      <alignment wrapText="1"/>
    </xf>
    <xf numFmtId="3" fontId="31" fillId="0" borderId="22" xfId="0" applyNumberFormat="1" applyFont="1" applyBorder="1"/>
    <xf numFmtId="3" fontId="31" fillId="0" borderId="22" xfId="0" applyNumberFormat="1" applyFont="1" applyBorder="1" applyAlignment="1">
      <alignment wrapText="1"/>
    </xf>
    <xf numFmtId="3" fontId="31" fillId="0" borderId="15" xfId="0" applyNumberFormat="1" applyFont="1" applyBorder="1"/>
    <xf numFmtId="3" fontId="31" fillId="0" borderId="27" xfId="0" applyNumberFormat="1" applyFont="1" applyBorder="1"/>
    <xf numFmtId="3" fontId="0" fillId="0" borderId="15" xfId="0" quotePrefix="1" applyNumberFormat="1" applyFont="1" applyFill="1" applyBorder="1"/>
    <xf numFmtId="165" fontId="34" fillId="0" borderId="74" xfId="0" applyNumberFormat="1" applyFont="1" applyBorder="1" applyAlignment="1">
      <alignment horizontal="center" vertical="center" wrapText="1"/>
    </xf>
    <xf numFmtId="165" fontId="34" fillId="0" borderId="75" xfId="0" applyNumberFormat="1" applyFont="1" applyBorder="1" applyAlignment="1">
      <alignment horizontal="center" vertical="center" wrapText="1"/>
    </xf>
    <xf numFmtId="0" fontId="19" fillId="0" borderId="0" xfId="0" applyNumberFormat="1" applyFont="1" applyBorder="1" applyAlignment="1"/>
    <xf numFmtId="0" fontId="20" fillId="0" borderId="0" xfId="0" applyNumberFormat="1" applyFont="1" applyBorder="1" applyAlignment="1">
      <alignment horizontal="center"/>
    </xf>
    <xf numFmtId="3" fontId="19" fillId="11" borderId="0" xfId="0" applyNumberFormat="1" applyFont="1" applyFill="1" applyBorder="1"/>
    <xf numFmtId="3" fontId="20" fillId="19" borderId="0" xfId="0" applyNumberFormat="1" applyFont="1" applyFill="1" applyBorder="1" applyAlignment="1"/>
    <xf numFmtId="3" fontId="19" fillId="0" borderId="0" xfId="0" applyNumberFormat="1" applyFont="1" applyBorder="1" applyAlignment="1"/>
    <xf numFmtId="0" fontId="25" fillId="0" borderId="0" xfId="0" applyFont="1" applyBorder="1"/>
    <xf numFmtId="165" fontId="26" fillId="0" borderId="0" xfId="0" applyNumberFormat="1" applyFont="1" applyBorder="1" applyAlignment="1">
      <alignment horizontal="center" vertical="center" wrapText="1"/>
    </xf>
    <xf numFmtId="165" fontId="25" fillId="0" borderId="0" xfId="0" applyNumberFormat="1" applyFont="1" applyBorder="1"/>
    <xf numFmtId="165" fontId="28" fillId="0" borderId="0" xfId="0" applyNumberFormat="1" applyFont="1" applyBorder="1"/>
    <xf numFmtId="0" fontId="35" fillId="0" borderId="0" xfId="0" applyFont="1"/>
    <xf numFmtId="0" fontId="29" fillId="0" borderId="0" xfId="0" applyFont="1"/>
    <xf numFmtId="0" fontId="36" fillId="0" borderId="19" xfId="0" applyFont="1" applyBorder="1"/>
    <xf numFmtId="0" fontId="37" fillId="0" borderId="19" xfId="0" applyFont="1" applyBorder="1"/>
    <xf numFmtId="0" fontId="29" fillId="0" borderId="19" xfId="0" applyFont="1" applyBorder="1"/>
    <xf numFmtId="0" fontId="38" fillId="0" borderId="19" xfId="0" applyFont="1" applyBorder="1"/>
    <xf numFmtId="3" fontId="29" fillId="0" borderId="19" xfId="0" applyNumberFormat="1" applyFont="1" applyBorder="1"/>
    <xf numFmtId="166" fontId="29" fillId="0" borderId="19" xfId="0" applyNumberFormat="1" applyFont="1" applyBorder="1"/>
    <xf numFmtId="3" fontId="38" fillId="0" borderId="19" xfId="0" applyNumberFormat="1" applyFont="1" applyBorder="1"/>
    <xf numFmtId="3" fontId="36" fillId="0" borderId="19" xfId="0" applyNumberFormat="1" applyFont="1" applyBorder="1"/>
    <xf numFmtId="3" fontId="37" fillId="0" borderId="19" xfId="0" applyNumberFormat="1" applyFont="1" applyBorder="1"/>
    <xf numFmtId="166" fontId="38" fillId="0" borderId="19" xfId="0" applyNumberFormat="1" applyFont="1" applyBorder="1"/>
    <xf numFmtId="0" fontId="29" fillId="0" borderId="0" xfId="0" applyNumberFormat="1" applyFont="1" applyBorder="1" applyAlignment="1"/>
    <xf numFmtId="0" fontId="29" fillId="0" borderId="0" xfId="0" applyNumberFormat="1" applyFont="1" applyAlignment="1"/>
    <xf numFmtId="165" fontId="36" fillId="0" borderId="74" xfId="0" applyNumberFormat="1" applyFont="1" applyBorder="1" applyAlignment="1">
      <alignment horizontal="center" vertical="center" wrapText="1"/>
    </xf>
    <xf numFmtId="165" fontId="36" fillId="0" borderId="76" xfId="0" applyNumberFormat="1" applyFont="1" applyBorder="1" applyAlignment="1">
      <alignment horizontal="center" vertical="center" wrapText="1"/>
    </xf>
    <xf numFmtId="165" fontId="36" fillId="0" borderId="75" xfId="0" applyNumberFormat="1" applyFont="1" applyBorder="1" applyAlignment="1">
      <alignment horizontal="center" vertical="center" wrapText="1"/>
    </xf>
    <xf numFmtId="0" fontId="30" fillId="0" borderId="0" xfId="0" applyNumberFormat="1" applyFont="1" applyBorder="1" applyAlignment="1">
      <alignment horizontal="center"/>
    </xf>
    <xf numFmtId="165" fontId="39" fillId="0" borderId="18" xfId="0" applyNumberFormat="1" applyFont="1" applyBorder="1"/>
    <xf numFmtId="0" fontId="29" fillId="0" borderId="0" xfId="0" applyNumberFormat="1" applyFont="1" applyBorder="1"/>
    <xf numFmtId="165" fontId="39" fillId="0" borderId="19" xfId="0" applyNumberFormat="1" applyFont="1" applyBorder="1"/>
    <xf numFmtId="3" fontId="29" fillId="0" borderId="0" xfId="0" applyNumberFormat="1" applyFont="1" applyFill="1" applyBorder="1"/>
    <xf numFmtId="165" fontId="40" fillId="0" borderId="19" xfId="0" applyNumberFormat="1" applyFont="1" applyBorder="1"/>
    <xf numFmtId="0" fontId="39" fillId="0" borderId="0" xfId="0" applyFont="1"/>
    <xf numFmtId="3" fontId="30" fillId="11" borderId="0" xfId="0" applyNumberFormat="1" applyFont="1" applyFill="1" applyBorder="1" applyAlignment="1"/>
    <xf numFmtId="0" fontId="30" fillId="0" borderId="0" xfId="0" applyNumberFormat="1" applyFont="1" applyBorder="1" applyAlignment="1"/>
    <xf numFmtId="0" fontId="31" fillId="0" borderId="46" xfId="0" applyFont="1" applyBorder="1"/>
    <xf numFmtId="0" fontId="41" fillId="0" borderId="0" xfId="0" applyFont="1" applyAlignment="1">
      <alignment horizontal="left" wrapText="1"/>
    </xf>
    <xf numFmtId="0" fontId="24" fillId="0" borderId="23" xfId="0" applyFont="1" applyBorder="1" applyAlignment="1">
      <alignment horizontal="center"/>
    </xf>
    <xf numFmtId="0" fontId="18" fillId="0" borderId="86" xfId="0" applyFont="1" applyBorder="1" applyAlignment="1">
      <alignment horizontal="center"/>
    </xf>
    <xf numFmtId="3" fontId="18" fillId="0" borderId="87" xfId="0" applyNumberFormat="1" applyFont="1" applyBorder="1" applyAlignment="1">
      <alignment horizontal="right"/>
    </xf>
    <xf numFmtId="0" fontId="23" fillId="0" borderId="88" xfId="0" applyFont="1" applyBorder="1" applyAlignment="1">
      <alignment horizontal="left"/>
    </xf>
    <xf numFmtId="3" fontId="18" fillId="0" borderId="89" xfId="0" applyNumberFormat="1" applyFont="1" applyBorder="1" applyAlignment="1">
      <alignment horizontal="right"/>
    </xf>
    <xf numFmtId="0" fontId="18" fillId="0" borderId="90" xfId="0" applyFont="1" applyBorder="1" applyAlignment="1">
      <alignment horizontal="left" vertical="center" wrapText="1"/>
    </xf>
    <xf numFmtId="3" fontId="18" fillId="0" borderId="91" xfId="0" applyNumberFormat="1" applyFont="1" applyBorder="1" applyAlignment="1">
      <alignment horizontal="right"/>
    </xf>
    <xf numFmtId="3" fontId="31" fillId="0" borderId="29" xfId="0" applyNumberFormat="1" applyFont="1" applyBorder="1" applyAlignment="1">
      <alignment wrapText="1"/>
    </xf>
    <xf numFmtId="49" fontId="23" fillId="0" borderId="37" xfId="0" applyNumberFormat="1" applyFont="1" applyBorder="1" applyAlignment="1">
      <alignment horizontal="left"/>
    </xf>
    <xf numFmtId="43" fontId="20" fillId="0" borderId="0" xfId="43" applyFont="1" applyAlignment="1">
      <alignment horizontal="center"/>
    </xf>
    <xf numFmtId="43" fontId="20" fillId="0" borderId="17" xfId="43" applyFont="1" applyBorder="1"/>
    <xf numFmtId="43" fontId="20" fillId="0" borderId="0" xfId="43" applyFont="1"/>
    <xf numFmtId="0" fontId="19" fillId="0" borderId="0" xfId="34" applyFont="1" applyBorder="1"/>
    <xf numFmtId="43" fontId="20" fillId="0" borderId="0" xfId="43" applyFont="1" applyBorder="1"/>
    <xf numFmtId="49" fontId="0" fillId="0" borderId="23" xfId="0" applyNumberFormat="1" applyFont="1" applyBorder="1" applyAlignment="1">
      <alignment wrapText="1"/>
    </xf>
    <xf numFmtId="43" fontId="0" fillId="0" borderId="0" xfId="43" applyFont="1"/>
    <xf numFmtId="49" fontId="0" fillId="0" borderId="15" xfId="0" applyNumberFormat="1" applyFont="1" applyBorder="1" applyAlignment="1">
      <alignment horizontal="left"/>
    </xf>
    <xf numFmtId="0" fontId="20" fillId="0" borderId="93" xfId="34" applyFont="1" applyBorder="1" applyAlignment="1">
      <alignment horizontal="center"/>
    </xf>
    <xf numFmtId="0" fontId="19" fillId="0" borderId="94" xfId="34" applyFont="1" applyBorder="1"/>
    <xf numFmtId="0" fontId="19" fillId="0" borderId="95" xfId="34" applyFont="1" applyBorder="1"/>
    <xf numFmtId="43" fontId="20" fillId="18" borderId="98" xfId="43" applyFont="1" applyFill="1" applyBorder="1"/>
    <xf numFmtId="0" fontId="20" fillId="0" borderId="99" xfId="34" applyFont="1" applyBorder="1" applyAlignment="1">
      <alignment horizontal="center"/>
    </xf>
    <xf numFmtId="43" fontId="20" fillId="0" borderId="87" xfId="43" applyFont="1" applyBorder="1" applyAlignment="1">
      <alignment horizontal="center"/>
    </xf>
    <xf numFmtId="0" fontId="20" fillId="0" borderId="100" xfId="34" applyFont="1" applyBorder="1" applyAlignment="1">
      <alignment horizontal="center"/>
    </xf>
    <xf numFmtId="43" fontId="20" fillId="0" borderId="101" xfId="43" applyFont="1" applyBorder="1" applyAlignment="1">
      <alignment horizontal="center"/>
    </xf>
    <xf numFmtId="0" fontId="20" fillId="0" borderId="102" xfId="34" applyFont="1" applyBorder="1" applyAlignment="1">
      <alignment horizontal="center"/>
    </xf>
    <xf numFmtId="43" fontId="20" fillId="0" borderId="103" xfId="43" applyFont="1" applyBorder="1" applyAlignment="1">
      <alignment horizontal="center"/>
    </xf>
    <xf numFmtId="0" fontId="19" fillId="0" borderId="104" xfId="34" applyFont="1" applyBorder="1"/>
    <xf numFmtId="43" fontId="20" fillId="0" borderId="105" xfId="43" applyFont="1" applyBorder="1"/>
    <xf numFmtId="0" fontId="19" fillId="0" borderId="104" xfId="34" applyFont="1" applyBorder="1" applyAlignment="1">
      <alignment horizontal="center"/>
    </xf>
    <xf numFmtId="0" fontId="19" fillId="0" borderId="106" xfId="34" applyFont="1" applyBorder="1" applyAlignment="1">
      <alignment horizontal="center"/>
    </xf>
    <xf numFmtId="0" fontId="19" fillId="0" borderId="107" xfId="34" applyFont="1" applyBorder="1" applyAlignment="1">
      <alignment horizontal="center"/>
    </xf>
    <xf numFmtId="43" fontId="20" fillId="0" borderId="89" xfId="43" applyFont="1" applyBorder="1"/>
    <xf numFmtId="0" fontId="42" fillId="22" borderId="19" xfId="0" applyFont="1" applyFill="1" applyBorder="1"/>
    <xf numFmtId="0" fontId="0" fillId="0" borderId="19" xfId="0" applyFont="1" applyBorder="1"/>
    <xf numFmtId="0" fontId="18" fillId="0" borderId="0" xfId="0" applyFont="1" applyBorder="1" applyAlignment="1">
      <alignment horizontal="center"/>
    </xf>
    <xf numFmtId="0" fontId="18" fillId="0" borderId="0" xfId="0" applyFont="1" applyFill="1" applyBorder="1" applyAlignment="1">
      <alignment horizontal="center"/>
    </xf>
    <xf numFmtId="0" fontId="18" fillId="19" borderId="23" xfId="0" applyFont="1" applyFill="1" applyBorder="1" applyAlignment="1">
      <alignment horizontal="center"/>
    </xf>
    <xf numFmtId="0" fontId="18" fillId="19" borderId="77" xfId="0" applyFont="1" applyFill="1" applyBorder="1" applyAlignment="1">
      <alignment horizontal="center"/>
    </xf>
    <xf numFmtId="0" fontId="18" fillId="19" borderId="78" xfId="0" applyFont="1" applyFill="1" applyBorder="1" applyAlignment="1">
      <alignment horizontal="center"/>
    </xf>
    <xf numFmtId="0" fontId="18" fillId="19" borderId="79" xfId="0" applyFont="1" applyFill="1" applyBorder="1" applyAlignment="1">
      <alignment horizontal="center"/>
    </xf>
    <xf numFmtId="0" fontId="18" fillId="19" borderId="80" xfId="0" applyFont="1" applyFill="1" applyBorder="1" applyAlignment="1">
      <alignment horizontal="center" vertical="center"/>
    </xf>
    <xf numFmtId="3" fontId="18" fillId="19" borderId="26" xfId="0" applyNumberFormat="1" applyFont="1" applyFill="1" applyBorder="1" applyAlignment="1">
      <alignment horizontal="center"/>
    </xf>
    <xf numFmtId="0" fontId="18" fillId="19" borderId="47" xfId="0" applyFont="1" applyFill="1" applyBorder="1" applyAlignment="1">
      <alignment horizontal="center"/>
    </xf>
    <xf numFmtId="3" fontId="18" fillId="19" borderId="83" xfId="0" applyNumberFormat="1" applyFont="1" applyFill="1" applyBorder="1" applyAlignment="1">
      <alignment horizontal="center"/>
    </xf>
    <xf numFmtId="3" fontId="18" fillId="19" borderId="84" xfId="0" applyNumberFormat="1" applyFont="1" applyFill="1" applyBorder="1" applyAlignment="1">
      <alignment horizontal="center"/>
    </xf>
    <xf numFmtId="3" fontId="18" fillId="19" borderId="46" xfId="0" applyNumberFormat="1" applyFont="1" applyFill="1" applyBorder="1" applyAlignment="1">
      <alignment horizontal="center"/>
    </xf>
    <xf numFmtId="3" fontId="18" fillId="19" borderId="55" xfId="0" applyNumberFormat="1" applyFont="1" applyFill="1" applyBorder="1" applyAlignment="1">
      <alignment horizontal="center"/>
    </xf>
    <xf numFmtId="3" fontId="18" fillId="19" borderId="85" xfId="0" applyNumberFormat="1" applyFont="1" applyFill="1" applyBorder="1" applyAlignment="1">
      <alignment horizontal="center"/>
    </xf>
    <xf numFmtId="3" fontId="18" fillId="19" borderId="47" xfId="0" applyNumberFormat="1" applyFont="1" applyFill="1" applyBorder="1" applyAlignment="1">
      <alignment horizontal="center"/>
    </xf>
    <xf numFmtId="3" fontId="18" fillId="19" borderId="81" xfId="0" applyNumberFormat="1" applyFont="1" applyFill="1" applyBorder="1" applyAlignment="1">
      <alignment horizontal="center"/>
    </xf>
    <xf numFmtId="3" fontId="18" fillId="19" borderId="82" xfId="0" applyNumberFormat="1" applyFont="1" applyFill="1" applyBorder="1" applyAlignment="1">
      <alignment horizontal="center"/>
    </xf>
    <xf numFmtId="0" fontId="0" fillId="0" borderId="0" xfId="0" applyAlignment="1">
      <alignment horizontal="center"/>
    </xf>
    <xf numFmtId="0" fontId="18" fillId="0" borderId="0" xfId="0" applyFont="1" applyAlignment="1">
      <alignment horizontal="center"/>
    </xf>
    <xf numFmtId="0" fontId="26" fillId="0" borderId="0" xfId="0" applyFont="1" applyAlignment="1">
      <alignment horizontal="center"/>
    </xf>
    <xf numFmtId="0" fontId="25" fillId="0" borderId="0" xfId="0" applyFont="1" applyAlignment="1">
      <alignment horizontal="center"/>
    </xf>
    <xf numFmtId="0" fontId="25" fillId="0" borderId="0" xfId="0" applyFont="1" applyBorder="1" applyAlignment="1">
      <alignment horizontal="center"/>
    </xf>
    <xf numFmtId="0" fontId="35" fillId="0" borderId="0" xfId="0" applyFont="1" applyAlignment="1">
      <alignment horizontal="center"/>
    </xf>
    <xf numFmtId="0" fontId="20" fillId="0" borderId="0" xfId="34" applyFont="1" applyBorder="1" applyAlignment="1">
      <alignment horizontal="center"/>
    </xf>
    <xf numFmtId="0" fontId="19" fillId="0" borderId="96" xfId="34" applyFont="1" applyBorder="1" applyAlignment="1">
      <alignment horizontal="left" vertical="top" wrapText="1"/>
    </xf>
    <xf numFmtId="0" fontId="19" fillId="0" borderId="92" xfId="34" applyFont="1" applyBorder="1" applyAlignment="1">
      <alignment horizontal="left" vertical="top" wrapText="1"/>
    </xf>
    <xf numFmtId="0" fontId="19" fillId="0" borderId="97" xfId="34" applyFont="1" applyBorder="1" applyAlignment="1">
      <alignment horizontal="left" vertical="top" wrapText="1"/>
    </xf>
    <xf numFmtId="0" fontId="1" fillId="0" borderId="0" xfId="44" applyFont="1"/>
    <xf numFmtId="0" fontId="44" fillId="0" borderId="0" xfId="44" applyFont="1"/>
    <xf numFmtId="8" fontId="44" fillId="0" borderId="19" xfId="44" applyNumberFormat="1" applyFont="1" applyBorder="1"/>
    <xf numFmtId="8" fontId="1" fillId="0" borderId="0" xfId="44" applyNumberFormat="1" applyFont="1"/>
    <xf numFmtId="14" fontId="1" fillId="0" borderId="0" xfId="44" applyNumberFormat="1" applyFont="1"/>
    <xf numFmtId="0" fontId="44" fillId="0" borderId="0" xfId="44" applyFont="1" applyAlignment="1">
      <alignment horizontal="center" vertical="center" wrapText="1"/>
    </xf>
    <xf numFmtId="0" fontId="45" fillId="22" borderId="0" xfId="44" applyFont="1" applyFill="1" applyAlignment="1">
      <alignment horizontal="center"/>
    </xf>
  </cellXfs>
  <cellStyles count="4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cellStyle name="Incorrecto" xfId="32" builtinId="27" customBuiltin="1"/>
    <cellStyle name="Millares" xfId="43" builtinId="3"/>
    <cellStyle name="Neutral" xfId="33" builtinId="28" customBuiltin="1"/>
    <cellStyle name="Normal" xfId="0" builtinId="0"/>
    <cellStyle name="Normal 2" xfId="44"/>
    <cellStyle name="Normal_Empocaldas Autos" xfId="34"/>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2" xfId="40" builtinId="17" customBuiltin="1"/>
    <cellStyle name="Título 3" xfId="41" builtinId="18" customBuiltin="1"/>
    <cellStyle name="Total" xfId="42"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0E0E0"/>
      <rgbColor rgb="009966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FFFFC0"/>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IVO/AppData/Local/Microsoft/Windows/Temporary%20Internet%20Files/Content.Outlook/POPTLWF1/EMPOCALDAS%20-RESUMEN%20OBRAS%20CIVILES%202016%20Y%20OTR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DETALLE"/>
      <sheetName val="Hoja2"/>
    </sheetNames>
    <sheetDataSet>
      <sheetData sheetId="0"/>
      <sheetData sheetId="1">
        <row r="6">
          <cell r="I6">
            <v>3338018633</v>
          </cell>
        </row>
        <row r="7">
          <cell r="I7">
            <v>15082942489</v>
          </cell>
        </row>
        <row r="8">
          <cell r="I8">
            <v>2964269982</v>
          </cell>
        </row>
        <row r="9">
          <cell r="I9">
            <v>665623200</v>
          </cell>
        </row>
        <row r="10">
          <cell r="I10">
            <v>1838571497</v>
          </cell>
        </row>
        <row r="11">
          <cell r="I11">
            <v>18169238773</v>
          </cell>
        </row>
        <row r="12">
          <cell r="I12">
            <v>3141191786</v>
          </cell>
        </row>
        <row r="13">
          <cell r="I13">
            <v>646039949</v>
          </cell>
        </row>
        <row r="14">
          <cell r="I14">
            <v>594470255</v>
          </cell>
        </row>
        <row r="15">
          <cell r="I15">
            <v>11456728718</v>
          </cell>
        </row>
        <row r="16">
          <cell r="I16">
            <v>2407959772</v>
          </cell>
        </row>
        <row r="17">
          <cell r="I17">
            <v>1799918384</v>
          </cell>
        </row>
        <row r="18">
          <cell r="I18">
            <v>3807490027</v>
          </cell>
        </row>
        <row r="19">
          <cell r="I19">
            <v>1044841008</v>
          </cell>
        </row>
        <row r="20">
          <cell r="I20">
            <v>3209346017</v>
          </cell>
        </row>
        <row r="21">
          <cell r="I21">
            <v>2024393936</v>
          </cell>
        </row>
        <row r="22">
          <cell r="I22">
            <v>4640120212</v>
          </cell>
        </row>
        <row r="23">
          <cell r="I23">
            <v>2771092059</v>
          </cell>
        </row>
        <row r="24">
          <cell r="I24">
            <v>6499932445</v>
          </cell>
        </row>
        <row r="25">
          <cell r="I25">
            <v>2105963790</v>
          </cell>
        </row>
        <row r="26">
          <cell r="I26">
            <v>2905595077</v>
          </cell>
        </row>
        <row r="27">
          <cell r="I27">
            <v>3131184155</v>
          </cell>
        </row>
        <row r="28">
          <cell r="I28">
            <v>1747627138</v>
          </cell>
        </row>
        <row r="29">
          <cell r="I29">
            <v>3983177524</v>
          </cell>
        </row>
        <row r="30">
          <cell r="I30">
            <v>0</v>
          </cell>
        </row>
        <row r="31">
          <cell r="I31">
            <v>0</v>
          </cell>
        </row>
        <row r="32">
          <cell r="I32">
            <v>0</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6"/>
  <sheetViews>
    <sheetView showGridLines="0" view="pageBreakPreview" topLeftCell="A86" zoomScale="60" zoomScaleNormal="100" workbookViewId="0">
      <selection sqref="A1:D1"/>
    </sheetView>
  </sheetViews>
  <sheetFormatPr baseColWidth="10" defaultRowHeight="12.75" x14ac:dyDescent="0.2"/>
  <cols>
    <col min="1" max="1" width="74.5703125" style="18" customWidth="1"/>
    <col min="2" max="2" width="24.140625" style="234" customWidth="1"/>
    <col min="3" max="3" width="8.28515625" style="53" customWidth="1"/>
    <col min="4" max="4" width="66.140625" style="53" customWidth="1"/>
    <col min="5" max="5" width="11" style="18" customWidth="1"/>
    <col min="6" max="6" width="11.42578125" style="18"/>
    <col min="7" max="7" width="18.5703125" style="18" bestFit="1" customWidth="1"/>
    <col min="8" max="16384" width="11.42578125" style="18"/>
  </cols>
  <sheetData>
    <row r="1" spans="1:5" x14ac:dyDescent="0.2">
      <c r="A1" s="368" t="s">
        <v>29</v>
      </c>
      <c r="B1" s="368"/>
      <c r="C1" s="368"/>
      <c r="D1" s="368"/>
      <c r="E1" s="17"/>
    </row>
    <row r="2" spans="1:5" x14ac:dyDescent="0.2">
      <c r="A2" s="369" t="s">
        <v>637</v>
      </c>
      <c r="B2" s="369"/>
      <c r="C2" s="369"/>
      <c r="D2" s="369"/>
      <c r="E2" s="17"/>
    </row>
    <row r="3" spans="1:5" s="20" customFormat="1" x14ac:dyDescent="0.2">
      <c r="A3" s="369" t="s">
        <v>639</v>
      </c>
      <c r="B3" s="369"/>
      <c r="C3" s="369"/>
      <c r="D3" s="369"/>
      <c r="E3" s="19"/>
    </row>
    <row r="4" spans="1:5" ht="9" customHeight="1" thickBot="1" x14ac:dyDescent="0.25">
      <c r="A4" s="21"/>
      <c r="B4" s="207"/>
      <c r="C4" s="21"/>
      <c r="D4" s="21"/>
      <c r="E4" s="17"/>
    </row>
    <row r="5" spans="1:5" ht="13.5" thickTop="1" x14ac:dyDescent="0.2">
      <c r="A5" s="194" t="s">
        <v>30</v>
      </c>
      <c r="B5" s="23" t="s">
        <v>31</v>
      </c>
      <c r="C5" s="22"/>
      <c r="D5" s="195" t="s">
        <v>32</v>
      </c>
      <c r="E5" s="23"/>
    </row>
    <row r="6" spans="1:5" ht="13.5" thickBot="1" x14ac:dyDescent="0.25">
      <c r="A6" s="196" t="s">
        <v>33</v>
      </c>
      <c r="B6" s="25" t="s">
        <v>34</v>
      </c>
      <c r="C6" s="24" t="s">
        <v>35</v>
      </c>
      <c r="D6" s="197" t="s">
        <v>36</v>
      </c>
      <c r="E6" s="25" t="s">
        <v>35</v>
      </c>
    </row>
    <row r="7" spans="1:5" ht="13.5" thickTop="1" x14ac:dyDescent="0.2">
      <c r="A7" s="188"/>
      <c r="B7" s="208" t="s">
        <v>37</v>
      </c>
      <c r="C7" s="26"/>
      <c r="D7" s="189"/>
      <c r="E7" s="27"/>
    </row>
    <row r="8" spans="1:5" x14ac:dyDescent="0.2">
      <c r="A8" s="188"/>
      <c r="B8" s="208"/>
      <c r="C8" s="26"/>
      <c r="D8" s="26" t="s">
        <v>38</v>
      </c>
      <c r="E8" s="28">
        <v>3</v>
      </c>
    </row>
    <row r="9" spans="1:5" x14ac:dyDescent="0.2">
      <c r="A9" s="29" t="s">
        <v>39</v>
      </c>
      <c r="B9" s="213"/>
      <c r="C9" s="26"/>
      <c r="D9" s="26" t="s">
        <v>40</v>
      </c>
      <c r="E9" s="28" t="s">
        <v>37</v>
      </c>
    </row>
    <row r="10" spans="1:5" x14ac:dyDescent="0.2">
      <c r="A10" s="29" t="s">
        <v>41</v>
      </c>
      <c r="B10" s="213"/>
      <c r="C10" s="26"/>
      <c r="D10" s="26" t="s">
        <v>42</v>
      </c>
      <c r="E10" s="28">
        <v>3</v>
      </c>
    </row>
    <row r="11" spans="1:5" x14ac:dyDescent="0.2">
      <c r="A11" s="30" t="s">
        <v>641</v>
      </c>
      <c r="B11" s="213">
        <v>2483222018</v>
      </c>
      <c r="C11" s="31"/>
      <c r="D11" s="26" t="s">
        <v>43</v>
      </c>
      <c r="E11" s="28">
        <v>3</v>
      </c>
    </row>
    <row r="12" spans="1:5" x14ac:dyDescent="0.2">
      <c r="A12" s="30" t="s">
        <v>44</v>
      </c>
      <c r="B12" s="213">
        <v>99975736826</v>
      </c>
      <c r="C12" s="273"/>
      <c r="D12" s="32" t="s">
        <v>45</v>
      </c>
      <c r="E12" s="28">
        <v>3</v>
      </c>
    </row>
    <row r="13" spans="1:5" x14ac:dyDescent="0.2">
      <c r="A13" s="30" t="s">
        <v>640</v>
      </c>
      <c r="B13" s="213">
        <v>106672042</v>
      </c>
      <c r="C13" s="31"/>
      <c r="D13" s="26" t="s">
        <v>46</v>
      </c>
      <c r="E13" s="28">
        <v>3</v>
      </c>
    </row>
    <row r="14" spans="1:5" x14ac:dyDescent="0.2">
      <c r="A14" s="30" t="s">
        <v>47</v>
      </c>
      <c r="B14" s="213">
        <v>211150131</v>
      </c>
      <c r="C14" s="31"/>
      <c r="D14" s="26" t="s">
        <v>48</v>
      </c>
      <c r="E14" s="28">
        <v>3</v>
      </c>
    </row>
    <row r="15" spans="1:5" x14ac:dyDescent="0.2">
      <c r="A15" s="30" t="s">
        <v>49</v>
      </c>
      <c r="B15" s="213">
        <v>39030230</v>
      </c>
      <c r="C15" s="31"/>
      <c r="D15" s="26" t="s">
        <v>50</v>
      </c>
      <c r="E15" s="28">
        <v>3</v>
      </c>
    </row>
    <row r="16" spans="1:5" x14ac:dyDescent="0.2">
      <c r="A16" s="30" t="s">
        <v>51</v>
      </c>
      <c r="B16" s="213">
        <v>1669956871</v>
      </c>
      <c r="C16" s="31"/>
      <c r="D16" s="26" t="s">
        <v>52</v>
      </c>
      <c r="E16" s="28">
        <v>3</v>
      </c>
    </row>
    <row r="17" spans="1:5" x14ac:dyDescent="0.2">
      <c r="A17" s="30" t="s">
        <v>17</v>
      </c>
      <c r="B17" s="213">
        <v>195000000</v>
      </c>
      <c r="C17" s="31"/>
      <c r="D17" s="26" t="s">
        <v>53</v>
      </c>
      <c r="E17" s="28">
        <v>3</v>
      </c>
    </row>
    <row r="18" spans="1:5" x14ac:dyDescent="0.2">
      <c r="A18" s="30" t="s">
        <v>54</v>
      </c>
      <c r="B18" s="213">
        <v>60000000</v>
      </c>
      <c r="C18" s="31"/>
      <c r="D18" s="26" t="s">
        <v>55</v>
      </c>
      <c r="E18" s="28">
        <v>3</v>
      </c>
    </row>
    <row r="19" spans="1:5" x14ac:dyDescent="0.2">
      <c r="A19" s="30" t="s">
        <v>16</v>
      </c>
      <c r="B19" s="213">
        <v>800000000</v>
      </c>
      <c r="C19" s="31"/>
      <c r="D19" s="26" t="s">
        <v>56</v>
      </c>
      <c r="E19" s="28">
        <v>3</v>
      </c>
    </row>
    <row r="20" spans="1:5" x14ac:dyDescent="0.2">
      <c r="A20" s="30" t="s">
        <v>57</v>
      </c>
      <c r="B20" s="213">
        <v>406092530</v>
      </c>
      <c r="C20" s="31"/>
      <c r="D20" s="26" t="s">
        <v>58</v>
      </c>
      <c r="E20" s="28">
        <v>3</v>
      </c>
    </row>
    <row r="21" spans="1:5" x14ac:dyDescent="0.2">
      <c r="A21" s="334" t="s">
        <v>59</v>
      </c>
      <c r="B21" s="335">
        <f>SUM(B11:B20)</f>
        <v>105946860648</v>
      </c>
      <c r="C21" s="163"/>
      <c r="D21" s="26" t="s">
        <v>60</v>
      </c>
      <c r="E21" s="28">
        <v>3</v>
      </c>
    </row>
    <row r="22" spans="1:5" x14ac:dyDescent="0.2">
      <c r="A22" s="336"/>
      <c r="B22" s="337"/>
      <c r="C22" s="34"/>
      <c r="D22" s="26" t="s">
        <v>61</v>
      </c>
      <c r="E22" s="28">
        <v>3</v>
      </c>
    </row>
    <row r="23" spans="1:5" x14ac:dyDescent="0.2">
      <c r="A23" s="333"/>
      <c r="B23" s="213"/>
      <c r="C23" s="34"/>
      <c r="D23" s="34" t="s">
        <v>62</v>
      </c>
      <c r="E23" s="28">
        <v>3</v>
      </c>
    </row>
    <row r="24" spans="1:5" ht="25.5" x14ac:dyDescent="0.2">
      <c r="A24" s="338" t="s">
        <v>63</v>
      </c>
      <c r="B24" s="339">
        <f>+B21</f>
        <v>105946860648</v>
      </c>
      <c r="C24" s="35"/>
      <c r="D24" s="34" t="s">
        <v>64</v>
      </c>
      <c r="E24" s="28">
        <v>3</v>
      </c>
    </row>
    <row r="25" spans="1:5" ht="13.5" thickBot="1" x14ac:dyDescent="0.25">
      <c r="A25" s="36" t="s">
        <v>37</v>
      </c>
      <c r="B25" s="210"/>
      <c r="C25" s="35"/>
      <c r="D25" s="38" t="s">
        <v>65</v>
      </c>
      <c r="E25" s="28">
        <v>3</v>
      </c>
    </row>
    <row r="26" spans="1:5" ht="25.5" x14ac:dyDescent="0.2">
      <c r="A26" s="283" t="s">
        <v>636</v>
      </c>
      <c r="B26" s="190"/>
      <c r="C26" s="35"/>
      <c r="D26" s="26" t="s">
        <v>66</v>
      </c>
      <c r="E26" s="28">
        <v>3</v>
      </c>
    </row>
    <row r="27" spans="1:5" ht="15" customHeight="1" x14ac:dyDescent="0.2">
      <c r="A27" s="284" t="s">
        <v>18</v>
      </c>
      <c r="B27" s="210"/>
      <c r="C27" s="37"/>
      <c r="D27" s="26" t="s">
        <v>67</v>
      </c>
      <c r="E27" s="28">
        <v>3</v>
      </c>
    </row>
    <row r="28" spans="1:5" ht="15" customHeight="1" thickBot="1" x14ac:dyDescent="0.25">
      <c r="A28" s="285" t="s">
        <v>19</v>
      </c>
      <c r="B28" s="210"/>
      <c r="C28" s="39"/>
      <c r="D28" s="26" t="s">
        <v>68</v>
      </c>
      <c r="E28" s="28"/>
    </row>
    <row r="29" spans="1:5" ht="15" customHeight="1" x14ac:dyDescent="0.2">
      <c r="A29" s="40"/>
      <c r="B29" s="210"/>
      <c r="C29" s="39"/>
      <c r="D29" s="26"/>
      <c r="E29" s="28"/>
    </row>
    <row r="30" spans="1:5" x14ac:dyDescent="0.2">
      <c r="A30" s="29"/>
      <c r="B30" s="210"/>
      <c r="C30" s="39"/>
      <c r="D30" s="26" t="s">
        <v>69</v>
      </c>
      <c r="E30" s="28">
        <v>3</v>
      </c>
    </row>
    <row r="31" spans="1:5" x14ac:dyDescent="0.2">
      <c r="A31" s="40"/>
      <c r="B31" s="211"/>
      <c r="C31" s="39"/>
      <c r="D31" s="26" t="s">
        <v>70</v>
      </c>
      <c r="E31" s="28">
        <v>3</v>
      </c>
    </row>
    <row r="32" spans="1:5" x14ac:dyDescent="0.2">
      <c r="A32" s="41"/>
      <c r="B32" s="212"/>
      <c r="C32" s="42"/>
      <c r="D32" s="26" t="s">
        <v>71</v>
      </c>
      <c r="E32" s="28">
        <v>3</v>
      </c>
    </row>
    <row r="33" spans="1:5" x14ac:dyDescent="0.2">
      <c r="A33" s="119" t="s">
        <v>72</v>
      </c>
      <c r="B33" s="213"/>
      <c r="C33" s="42"/>
      <c r="D33" s="26" t="s">
        <v>73</v>
      </c>
      <c r="E33" s="28" t="s">
        <v>37</v>
      </c>
    </row>
    <row r="34" spans="1:5" x14ac:dyDescent="0.2">
      <c r="A34" s="119" t="s">
        <v>74</v>
      </c>
      <c r="B34" s="213">
        <v>11876500000</v>
      </c>
      <c r="C34" s="26"/>
      <c r="D34" s="26" t="s">
        <v>75</v>
      </c>
      <c r="E34" s="28">
        <v>3</v>
      </c>
    </row>
    <row r="35" spans="1:5" x14ac:dyDescent="0.2">
      <c r="A35" s="43" t="s">
        <v>663</v>
      </c>
      <c r="B35" s="213"/>
      <c r="C35" s="26"/>
      <c r="D35" s="26" t="s">
        <v>76</v>
      </c>
      <c r="E35" s="28">
        <v>3</v>
      </c>
    </row>
    <row r="36" spans="1:5" x14ac:dyDescent="0.2">
      <c r="A36" s="43"/>
      <c r="B36" s="213"/>
      <c r="C36" s="26"/>
      <c r="D36" s="26" t="s">
        <v>77</v>
      </c>
      <c r="E36" s="28">
        <v>3</v>
      </c>
    </row>
    <row r="37" spans="1:5" x14ac:dyDescent="0.2">
      <c r="A37" s="43"/>
      <c r="B37" s="213"/>
      <c r="C37" s="26"/>
      <c r="D37" s="26" t="s">
        <v>78</v>
      </c>
      <c r="E37" s="28">
        <v>3</v>
      </c>
    </row>
    <row r="38" spans="1:5" x14ac:dyDescent="0.2">
      <c r="A38" s="43" t="s">
        <v>658</v>
      </c>
      <c r="B38" s="213">
        <v>1669956871</v>
      </c>
      <c r="C38" s="26"/>
      <c r="D38" s="26" t="s">
        <v>79</v>
      </c>
      <c r="E38" s="28">
        <v>3</v>
      </c>
    </row>
    <row r="39" spans="1:5" x14ac:dyDescent="0.2">
      <c r="A39" s="43" t="s">
        <v>659</v>
      </c>
      <c r="B39" s="213">
        <v>406092530</v>
      </c>
      <c r="C39" s="26"/>
      <c r="D39" s="26" t="s">
        <v>80</v>
      </c>
      <c r="E39" s="28">
        <v>3</v>
      </c>
    </row>
    <row r="40" spans="1:5" x14ac:dyDescent="0.2">
      <c r="A40" s="43" t="s">
        <v>660</v>
      </c>
      <c r="B40" s="213">
        <v>60000000</v>
      </c>
      <c r="C40" s="26"/>
      <c r="D40" s="26" t="s">
        <v>81</v>
      </c>
      <c r="E40" s="28">
        <v>3</v>
      </c>
    </row>
    <row r="41" spans="1:5" x14ac:dyDescent="0.2">
      <c r="A41" s="43" t="s">
        <v>661</v>
      </c>
      <c r="B41" s="213">
        <f>B13</f>
        <v>106672042</v>
      </c>
      <c r="C41" s="26"/>
      <c r="D41" s="26" t="s">
        <v>82</v>
      </c>
      <c r="E41" s="28">
        <v>3</v>
      </c>
    </row>
    <row r="42" spans="1:5" x14ac:dyDescent="0.2">
      <c r="A42" s="43" t="s">
        <v>662</v>
      </c>
      <c r="B42" s="213">
        <f>B19</f>
        <v>800000000</v>
      </c>
      <c r="C42" s="26"/>
      <c r="D42" s="26" t="s">
        <v>83</v>
      </c>
      <c r="E42" s="28">
        <v>3</v>
      </c>
    </row>
    <row r="43" spans="1:5" x14ac:dyDescent="0.2">
      <c r="A43" s="43"/>
      <c r="B43" s="213"/>
      <c r="C43" s="26"/>
      <c r="D43" s="26" t="s">
        <v>84</v>
      </c>
      <c r="E43" s="28">
        <v>3</v>
      </c>
    </row>
    <row r="44" spans="1:5" x14ac:dyDescent="0.2">
      <c r="A44" s="43" t="s">
        <v>682</v>
      </c>
      <c r="B44" s="213">
        <f>(B21-B18-B19)*0.07</f>
        <v>7356080245.3600006</v>
      </c>
      <c r="C44" s="44"/>
      <c r="D44" s="26" t="s">
        <v>85</v>
      </c>
      <c r="E44" s="28"/>
    </row>
    <row r="45" spans="1:5" x14ac:dyDescent="0.2">
      <c r="A45" s="43"/>
      <c r="B45" s="208"/>
      <c r="C45" s="26"/>
      <c r="D45" s="26" t="s">
        <v>86</v>
      </c>
      <c r="E45" s="28">
        <v>3</v>
      </c>
    </row>
    <row r="46" spans="1:5" x14ac:dyDescent="0.2">
      <c r="A46" s="45" t="s">
        <v>87</v>
      </c>
      <c r="B46" s="214"/>
      <c r="C46" s="45"/>
      <c r="D46" s="26" t="s">
        <v>88</v>
      </c>
      <c r="E46" s="28">
        <v>3</v>
      </c>
    </row>
    <row r="47" spans="1:5" x14ac:dyDescent="0.2">
      <c r="A47" s="46"/>
      <c r="B47" s="208"/>
      <c r="C47" s="26"/>
      <c r="D47" s="26" t="s">
        <v>89</v>
      </c>
      <c r="E47" s="28">
        <v>3</v>
      </c>
    </row>
    <row r="48" spans="1:5" x14ac:dyDescent="0.2">
      <c r="A48" s="43" t="s">
        <v>90</v>
      </c>
      <c r="B48" s="208">
        <v>3000000000</v>
      </c>
      <c r="C48" s="26">
        <v>10</v>
      </c>
      <c r="D48" s="26" t="s">
        <v>91</v>
      </c>
      <c r="E48" s="28">
        <v>3</v>
      </c>
    </row>
    <row r="49" spans="1:7" x14ac:dyDescent="0.2">
      <c r="A49" s="43" t="s">
        <v>92</v>
      </c>
      <c r="B49" s="208">
        <v>350000000</v>
      </c>
      <c r="C49" s="26">
        <v>5</v>
      </c>
      <c r="D49" s="26" t="s">
        <v>93</v>
      </c>
      <c r="E49" s="28">
        <v>3</v>
      </c>
    </row>
    <row r="50" spans="1:7" x14ac:dyDescent="0.2">
      <c r="A50" s="43" t="s">
        <v>94</v>
      </c>
      <c r="B50" s="208">
        <v>500000000</v>
      </c>
      <c r="C50" s="26">
        <v>5</v>
      </c>
      <c r="D50" s="26" t="s">
        <v>95</v>
      </c>
      <c r="E50" s="28"/>
    </row>
    <row r="51" spans="1:7" x14ac:dyDescent="0.2">
      <c r="A51" s="43" t="s">
        <v>96</v>
      </c>
      <c r="B51" s="208">
        <v>350000000</v>
      </c>
      <c r="C51" s="26">
        <v>5</v>
      </c>
      <c r="D51" s="26" t="s">
        <v>97</v>
      </c>
      <c r="E51" s="28">
        <v>10</v>
      </c>
    </row>
    <row r="52" spans="1:7" x14ac:dyDescent="0.2">
      <c r="A52" s="43" t="s">
        <v>98</v>
      </c>
      <c r="B52" s="208">
        <v>350000000</v>
      </c>
      <c r="C52" s="26">
        <v>5</v>
      </c>
      <c r="D52" s="26" t="s">
        <v>99</v>
      </c>
      <c r="E52" s="28">
        <v>5</v>
      </c>
    </row>
    <row r="53" spans="1:7" x14ac:dyDescent="0.2">
      <c r="A53" s="43" t="s">
        <v>100</v>
      </c>
      <c r="B53" s="208">
        <v>350000000</v>
      </c>
      <c r="C53" s="26">
        <v>5</v>
      </c>
      <c r="D53" s="26" t="s">
        <v>101</v>
      </c>
      <c r="E53" s="28">
        <v>5</v>
      </c>
      <c r="G53" s="348">
        <f>150000*2000</f>
        <v>300000000</v>
      </c>
    </row>
    <row r="54" spans="1:7" x14ac:dyDescent="0.2">
      <c r="A54" s="43" t="s">
        <v>102</v>
      </c>
      <c r="B54" s="208">
        <v>300000000</v>
      </c>
      <c r="C54" s="26">
        <v>5</v>
      </c>
      <c r="D54" s="26" t="s">
        <v>103</v>
      </c>
      <c r="E54" s="28">
        <v>5</v>
      </c>
    </row>
    <row r="55" spans="1:7" x14ac:dyDescent="0.2">
      <c r="A55" s="43" t="s">
        <v>104</v>
      </c>
      <c r="B55" s="208">
        <v>350000000</v>
      </c>
      <c r="C55" s="26">
        <v>5</v>
      </c>
      <c r="D55" s="26" t="s">
        <v>105</v>
      </c>
      <c r="E55" s="28">
        <v>5</v>
      </c>
    </row>
    <row r="56" spans="1:7" x14ac:dyDescent="0.2">
      <c r="A56" s="43" t="s">
        <v>106</v>
      </c>
      <c r="B56" s="208">
        <v>30000000</v>
      </c>
      <c r="C56" s="26">
        <v>5</v>
      </c>
      <c r="D56" s="26" t="s">
        <v>107</v>
      </c>
      <c r="E56" s="28">
        <v>5</v>
      </c>
    </row>
    <row r="57" spans="1:7" x14ac:dyDescent="0.2">
      <c r="A57" s="43" t="s">
        <v>108</v>
      </c>
      <c r="B57" s="208">
        <v>350000000</v>
      </c>
      <c r="C57" s="26">
        <v>5</v>
      </c>
      <c r="D57" s="26" t="s">
        <v>109</v>
      </c>
      <c r="E57" s="28">
        <v>5</v>
      </c>
    </row>
    <row r="58" spans="1:7" x14ac:dyDescent="0.2">
      <c r="A58" s="43" t="s">
        <v>110</v>
      </c>
      <c r="B58" s="208">
        <v>200000000</v>
      </c>
      <c r="C58" s="26">
        <v>5</v>
      </c>
      <c r="D58" s="26" t="s">
        <v>111</v>
      </c>
      <c r="E58" s="47">
        <v>5</v>
      </c>
    </row>
    <row r="59" spans="1:7" x14ac:dyDescent="0.2">
      <c r="A59" s="43" t="s">
        <v>112</v>
      </c>
      <c r="B59" s="208">
        <v>200000000</v>
      </c>
      <c r="C59" s="26">
        <v>5</v>
      </c>
      <c r="D59" s="26" t="s">
        <v>113</v>
      </c>
      <c r="E59" s="47">
        <v>5</v>
      </c>
    </row>
    <row r="60" spans="1:7" x14ac:dyDescent="0.2">
      <c r="A60" s="43" t="s">
        <v>114</v>
      </c>
      <c r="B60" s="208">
        <v>200000000</v>
      </c>
      <c r="C60" s="26">
        <v>5</v>
      </c>
      <c r="D60" s="26" t="s">
        <v>115</v>
      </c>
      <c r="E60" s="47">
        <v>5</v>
      </c>
    </row>
    <row r="61" spans="1:7" x14ac:dyDescent="0.2">
      <c r="A61" s="43" t="s">
        <v>116</v>
      </c>
      <c r="B61" s="208">
        <v>250000000</v>
      </c>
      <c r="C61" s="34">
        <v>5</v>
      </c>
      <c r="D61" s="26" t="s">
        <v>117</v>
      </c>
      <c r="E61" s="47">
        <v>5</v>
      </c>
    </row>
    <row r="62" spans="1:7" x14ac:dyDescent="0.2">
      <c r="A62" s="43" t="s">
        <v>118</v>
      </c>
      <c r="B62" s="208">
        <v>100000000</v>
      </c>
      <c r="C62" s="26">
        <v>5</v>
      </c>
      <c r="D62" s="26" t="s">
        <v>119</v>
      </c>
      <c r="E62" s="47">
        <v>5</v>
      </c>
    </row>
    <row r="63" spans="1:7" ht="12" customHeight="1" x14ac:dyDescent="0.2">
      <c r="A63" s="43" t="s">
        <v>120</v>
      </c>
      <c r="B63" s="208"/>
      <c r="C63" s="26"/>
      <c r="D63" s="48" t="s">
        <v>121</v>
      </c>
      <c r="E63" s="47">
        <v>10</v>
      </c>
    </row>
    <row r="64" spans="1:7" x14ac:dyDescent="0.2">
      <c r="A64" s="43" t="s">
        <v>122</v>
      </c>
      <c r="B64" s="208"/>
      <c r="C64" s="26"/>
      <c r="D64" s="49" t="s">
        <v>123</v>
      </c>
      <c r="E64" s="50">
        <v>15</v>
      </c>
    </row>
    <row r="65" spans="1:5" x14ac:dyDescent="0.2">
      <c r="A65" s="43" t="s">
        <v>124</v>
      </c>
      <c r="B65" s="208">
        <v>900000000</v>
      </c>
      <c r="C65" s="26">
        <v>10</v>
      </c>
      <c r="D65" s="26" t="s">
        <v>125</v>
      </c>
      <c r="E65" s="47">
        <v>5</v>
      </c>
    </row>
    <row r="66" spans="1:5" x14ac:dyDescent="0.2">
      <c r="A66" s="43" t="s">
        <v>126</v>
      </c>
      <c r="B66" s="208">
        <v>350000000</v>
      </c>
      <c r="C66" s="26">
        <v>5</v>
      </c>
      <c r="D66" s="26" t="s">
        <v>127</v>
      </c>
      <c r="E66" s="47">
        <v>5</v>
      </c>
    </row>
    <row r="67" spans="1:5" x14ac:dyDescent="0.2">
      <c r="A67" s="43" t="s">
        <v>128</v>
      </c>
      <c r="B67" s="208">
        <v>350000000</v>
      </c>
      <c r="C67" s="26">
        <v>5</v>
      </c>
      <c r="D67" s="26" t="s">
        <v>129</v>
      </c>
      <c r="E67" s="47">
        <v>5</v>
      </c>
    </row>
    <row r="68" spans="1:5" x14ac:dyDescent="0.2">
      <c r="A68" s="349" t="s">
        <v>681</v>
      </c>
      <c r="B68" s="208">
        <v>750000000</v>
      </c>
      <c r="C68" s="208">
        <v>5</v>
      </c>
      <c r="D68" s="26" t="s">
        <v>130</v>
      </c>
      <c r="E68" s="47">
        <v>5</v>
      </c>
    </row>
    <row r="69" spans="1:5" x14ac:dyDescent="0.2">
      <c r="A69" s="349"/>
      <c r="B69" s="208"/>
      <c r="C69" s="26"/>
      <c r="D69" s="26" t="s">
        <v>131</v>
      </c>
      <c r="E69" s="47">
        <v>5</v>
      </c>
    </row>
    <row r="70" spans="1:5" x14ac:dyDescent="0.2">
      <c r="A70" s="43"/>
      <c r="B70" s="208"/>
      <c r="C70" s="26"/>
      <c r="D70" s="26" t="s">
        <v>132</v>
      </c>
      <c r="E70" s="47">
        <v>5</v>
      </c>
    </row>
    <row r="71" spans="1:5" x14ac:dyDescent="0.2">
      <c r="A71" s="43"/>
      <c r="B71" s="208"/>
      <c r="C71" s="26"/>
      <c r="D71" s="26" t="s">
        <v>133</v>
      </c>
      <c r="E71" s="47"/>
    </row>
    <row r="72" spans="1:5" x14ac:dyDescent="0.2">
      <c r="A72" s="43"/>
      <c r="B72" s="208"/>
      <c r="C72" s="26"/>
      <c r="D72" s="26" t="s">
        <v>134</v>
      </c>
      <c r="E72" s="47">
        <v>5</v>
      </c>
    </row>
    <row r="73" spans="1:5" x14ac:dyDescent="0.2">
      <c r="A73" s="43"/>
      <c r="B73" s="208"/>
      <c r="C73" s="26"/>
      <c r="D73" s="26" t="s">
        <v>135</v>
      </c>
      <c r="E73" s="47">
        <v>5</v>
      </c>
    </row>
    <row r="74" spans="1:5" x14ac:dyDescent="0.2">
      <c r="A74" s="43"/>
      <c r="B74" s="208"/>
      <c r="C74" s="26"/>
      <c r="D74" s="26" t="s">
        <v>136</v>
      </c>
      <c r="E74" s="47">
        <v>5</v>
      </c>
    </row>
    <row r="75" spans="1:5" x14ac:dyDescent="0.2">
      <c r="A75" s="43"/>
      <c r="B75" s="208"/>
      <c r="C75" s="26"/>
      <c r="D75" s="26" t="s">
        <v>137</v>
      </c>
      <c r="E75" s="47">
        <v>3</v>
      </c>
    </row>
    <row r="76" spans="1:5" x14ac:dyDescent="0.2">
      <c r="A76" s="43"/>
      <c r="B76" s="208"/>
      <c r="C76" s="26"/>
      <c r="D76" s="26" t="s">
        <v>138</v>
      </c>
      <c r="E76" s="47">
        <v>5</v>
      </c>
    </row>
    <row r="77" spans="1:5" x14ac:dyDescent="0.2">
      <c r="A77" s="43"/>
      <c r="B77" s="208"/>
      <c r="C77" s="26"/>
      <c r="D77" s="26" t="s">
        <v>139</v>
      </c>
      <c r="E77" s="47">
        <v>5</v>
      </c>
    </row>
    <row r="78" spans="1:5" x14ac:dyDescent="0.2">
      <c r="A78" s="43"/>
      <c r="B78" s="208"/>
      <c r="C78" s="26"/>
      <c r="D78" s="49" t="s">
        <v>140</v>
      </c>
      <c r="E78" s="50">
        <v>15</v>
      </c>
    </row>
    <row r="79" spans="1:5" x14ac:dyDescent="0.2">
      <c r="A79" s="45" t="s">
        <v>141</v>
      </c>
      <c r="B79" s="214"/>
      <c r="C79" s="45" t="s">
        <v>35</v>
      </c>
      <c r="D79" s="45" t="s">
        <v>142</v>
      </c>
      <c r="E79" s="45" t="s">
        <v>35</v>
      </c>
    </row>
    <row r="80" spans="1:5" x14ac:dyDescent="0.2">
      <c r="A80" s="43"/>
      <c r="B80" s="208"/>
      <c r="C80" s="26"/>
      <c r="D80" s="26"/>
      <c r="E80" s="51"/>
    </row>
    <row r="81" spans="1:9" x14ac:dyDescent="0.2">
      <c r="A81" s="43" t="s">
        <v>143</v>
      </c>
      <c r="B81" s="208">
        <v>150000000</v>
      </c>
      <c r="C81" s="26">
        <v>10</v>
      </c>
      <c r="D81" s="26" t="s">
        <v>144</v>
      </c>
      <c r="E81" s="47">
        <v>3</v>
      </c>
    </row>
    <row r="82" spans="1:9" x14ac:dyDescent="0.2">
      <c r="A82" s="43" t="s">
        <v>145</v>
      </c>
      <c r="B82" s="208">
        <v>100000000</v>
      </c>
      <c r="C82" s="26">
        <v>10</v>
      </c>
      <c r="D82" s="26" t="s">
        <v>146</v>
      </c>
      <c r="E82" s="47">
        <v>3</v>
      </c>
    </row>
    <row r="83" spans="1:9" x14ac:dyDescent="0.2">
      <c r="A83" s="43" t="s">
        <v>147</v>
      </c>
      <c r="B83" s="208">
        <v>150000000</v>
      </c>
      <c r="C83" s="26">
        <v>5</v>
      </c>
      <c r="D83" s="26" t="s">
        <v>148</v>
      </c>
      <c r="E83" s="47">
        <v>3</v>
      </c>
    </row>
    <row r="84" spans="1:9" x14ac:dyDescent="0.2">
      <c r="A84" s="43" t="s">
        <v>149</v>
      </c>
      <c r="B84" s="208">
        <v>100000000</v>
      </c>
      <c r="C84" s="26">
        <v>5</v>
      </c>
      <c r="D84" s="26" t="s">
        <v>150</v>
      </c>
      <c r="E84" s="47">
        <v>3</v>
      </c>
    </row>
    <row r="85" spans="1:9" x14ac:dyDescent="0.2">
      <c r="A85" s="52" t="s">
        <v>151</v>
      </c>
      <c r="B85" s="208" t="s">
        <v>152</v>
      </c>
      <c r="C85" s="26">
        <v>5</v>
      </c>
      <c r="D85" s="26" t="s">
        <v>153</v>
      </c>
      <c r="E85" s="47">
        <v>3</v>
      </c>
    </row>
    <row r="86" spans="1:9" x14ac:dyDescent="0.2">
      <c r="A86" s="43" t="s">
        <v>154</v>
      </c>
      <c r="B86" s="208"/>
      <c r="C86" s="26"/>
      <c r="D86" s="26" t="s">
        <v>155</v>
      </c>
      <c r="E86" s="47">
        <v>8</v>
      </c>
    </row>
    <row r="87" spans="1:9" x14ac:dyDescent="0.2">
      <c r="A87" s="43" t="s">
        <v>156</v>
      </c>
      <c r="B87" s="208" t="s">
        <v>152</v>
      </c>
      <c r="C87" s="26">
        <v>15</v>
      </c>
      <c r="D87" s="26" t="s">
        <v>157</v>
      </c>
      <c r="E87" s="47">
        <v>3</v>
      </c>
    </row>
    <row r="88" spans="1:9" x14ac:dyDescent="0.2">
      <c r="A88" s="43" t="s">
        <v>158</v>
      </c>
      <c r="B88" s="208" t="s">
        <v>152</v>
      </c>
      <c r="C88" s="26">
        <v>10</v>
      </c>
      <c r="E88" s="47"/>
    </row>
    <row r="89" spans="1:9" ht="15" customHeight="1" x14ac:dyDescent="0.2">
      <c r="A89" s="370" t="s">
        <v>159</v>
      </c>
      <c r="B89" s="370"/>
      <c r="C89" s="370"/>
      <c r="D89" s="18"/>
      <c r="E89" s="47"/>
    </row>
    <row r="90" spans="1:9" ht="117.75" customHeight="1" thickBot="1" x14ac:dyDescent="0.25">
      <c r="A90" s="57" t="s">
        <v>1</v>
      </c>
      <c r="B90" s="216"/>
      <c r="C90" s="58">
        <v>135</v>
      </c>
      <c r="D90" s="59"/>
      <c r="E90" s="60"/>
    </row>
    <row r="91" spans="1:9" ht="12.75" customHeight="1" thickBot="1" x14ac:dyDescent="0.25">
      <c r="A91" s="61" t="s">
        <v>2</v>
      </c>
      <c r="B91" s="217"/>
      <c r="C91" s="62"/>
      <c r="D91" s="63"/>
      <c r="E91" s="60"/>
    </row>
    <row r="92" spans="1:9" ht="13.5" thickBot="1" x14ac:dyDescent="0.25">
      <c r="A92" s="64" t="s">
        <v>160</v>
      </c>
      <c r="B92" s="217"/>
      <c r="C92" s="65">
        <f>SUM(C48:C90)</f>
        <v>300</v>
      </c>
      <c r="D92" s="63"/>
      <c r="E92" s="66">
        <f>SUM(E8:E90)</f>
        <v>300</v>
      </c>
    </row>
    <row r="93" spans="1:9" x14ac:dyDescent="0.2">
      <c r="A93" s="64"/>
      <c r="B93" s="217"/>
      <c r="C93" s="67"/>
      <c r="D93" s="54"/>
      <c r="E93" s="68"/>
    </row>
    <row r="94" spans="1:9" x14ac:dyDescent="0.2">
      <c r="A94" s="69"/>
      <c r="B94" s="218"/>
      <c r="C94" s="70"/>
      <c r="D94" s="37" t="s">
        <v>161</v>
      </c>
      <c r="E94" s="71"/>
      <c r="I94" s="72"/>
    </row>
    <row r="95" spans="1:9" x14ac:dyDescent="0.2">
      <c r="A95" s="73"/>
      <c r="B95" s="219"/>
      <c r="C95" s="74"/>
      <c r="D95" s="34" t="s">
        <v>162</v>
      </c>
      <c r="E95" s="71"/>
    </row>
    <row r="96" spans="1:9" x14ac:dyDescent="0.2">
      <c r="A96" s="75"/>
      <c r="B96" s="220"/>
      <c r="C96" s="74"/>
      <c r="D96" s="34" t="s">
        <v>163</v>
      </c>
      <c r="E96" s="71"/>
    </row>
    <row r="97" spans="1:5" ht="13.5" thickBot="1" x14ac:dyDescent="0.25">
      <c r="A97" s="75"/>
      <c r="B97" s="221"/>
      <c r="C97" s="74"/>
      <c r="D97" s="34" t="s">
        <v>164</v>
      </c>
      <c r="E97" s="71"/>
    </row>
    <row r="98" spans="1:5" ht="13.5" thickBot="1" x14ac:dyDescent="0.25">
      <c r="A98" s="371" t="s">
        <v>165</v>
      </c>
      <c r="B98" s="372"/>
      <c r="C98" s="373"/>
      <c r="D98" s="76"/>
      <c r="E98" s="77"/>
    </row>
    <row r="99" spans="1:5" x14ac:dyDescent="0.2">
      <c r="A99" s="78"/>
      <c r="B99" s="275"/>
      <c r="C99" s="54"/>
      <c r="D99" s="79"/>
      <c r="E99" s="71"/>
    </row>
    <row r="100" spans="1:5" ht="25.5" x14ac:dyDescent="0.2">
      <c r="A100" s="80" t="s">
        <v>0</v>
      </c>
      <c r="B100" s="218"/>
      <c r="C100" s="34"/>
      <c r="D100" s="288" t="s">
        <v>669</v>
      </c>
      <c r="E100" s="71">
        <v>50</v>
      </c>
    </row>
    <row r="101" spans="1:5" x14ac:dyDescent="0.2">
      <c r="A101" s="81"/>
      <c r="B101" s="218"/>
      <c r="C101" s="34"/>
      <c r="D101" s="289"/>
      <c r="E101" s="47"/>
    </row>
    <row r="102" spans="1:5" x14ac:dyDescent="0.2">
      <c r="A102" s="81"/>
      <c r="B102" s="218"/>
      <c r="C102" s="34"/>
      <c r="D102" s="289"/>
      <c r="E102" s="47"/>
    </row>
    <row r="103" spans="1:5" ht="25.5" x14ac:dyDescent="0.2">
      <c r="A103" s="80" t="s">
        <v>166</v>
      </c>
      <c r="B103" s="218"/>
      <c r="C103" s="34"/>
      <c r="D103" s="290" t="s">
        <v>670</v>
      </c>
      <c r="E103" s="71">
        <v>30</v>
      </c>
    </row>
    <row r="104" spans="1:5" x14ac:dyDescent="0.2">
      <c r="A104" s="82"/>
      <c r="B104" s="218"/>
      <c r="C104" s="54"/>
      <c r="D104" s="291"/>
      <c r="E104" s="47"/>
    </row>
    <row r="105" spans="1:5" ht="26.25" thickBot="1" x14ac:dyDescent="0.25">
      <c r="A105" s="83" t="s">
        <v>167</v>
      </c>
      <c r="B105" s="276"/>
      <c r="C105" s="55"/>
      <c r="D105" s="340" t="s">
        <v>671</v>
      </c>
      <c r="E105" s="71">
        <v>20</v>
      </c>
    </row>
    <row r="106" spans="1:5" x14ac:dyDescent="0.2">
      <c r="A106" s="85" t="s">
        <v>168</v>
      </c>
      <c r="B106" s="224"/>
      <c r="C106" s="86"/>
      <c r="D106" s="292"/>
      <c r="E106" s="47"/>
    </row>
    <row r="107" spans="1:5" ht="25.5" x14ac:dyDescent="0.2">
      <c r="A107" s="80" t="s">
        <v>169</v>
      </c>
      <c r="B107" s="225"/>
      <c r="C107" s="54"/>
      <c r="D107" s="340" t="s">
        <v>671</v>
      </c>
      <c r="E107" s="71">
        <v>20</v>
      </c>
    </row>
    <row r="108" spans="1:5" x14ac:dyDescent="0.2">
      <c r="A108" s="80"/>
      <c r="B108" s="225"/>
      <c r="C108" s="54"/>
      <c r="D108" s="291"/>
      <c r="E108" s="47"/>
    </row>
    <row r="109" spans="1:5" ht="25.5" x14ac:dyDescent="0.2">
      <c r="A109" s="80" t="s">
        <v>170</v>
      </c>
      <c r="B109" s="225"/>
      <c r="C109" s="54"/>
      <c r="D109" s="340" t="s">
        <v>671</v>
      </c>
      <c r="E109" s="71">
        <v>20</v>
      </c>
    </row>
    <row r="110" spans="1:5" x14ac:dyDescent="0.2">
      <c r="A110" s="80"/>
      <c r="B110" s="225"/>
      <c r="C110" s="54"/>
      <c r="D110" s="291"/>
      <c r="E110" s="47"/>
    </row>
    <row r="111" spans="1:5" ht="25.5" x14ac:dyDescent="0.2">
      <c r="A111" s="80" t="s">
        <v>172</v>
      </c>
      <c r="B111" s="225"/>
      <c r="C111" s="54"/>
      <c r="D111" s="340" t="s">
        <v>671</v>
      </c>
      <c r="E111" s="71">
        <v>20</v>
      </c>
    </row>
    <row r="112" spans="1:5" x14ac:dyDescent="0.2">
      <c r="A112" s="80"/>
      <c r="B112" s="225"/>
      <c r="C112" s="54"/>
      <c r="D112" s="291"/>
      <c r="E112" s="47"/>
    </row>
    <row r="113" spans="1:5" x14ac:dyDescent="0.2">
      <c r="A113" s="80" t="s">
        <v>173</v>
      </c>
      <c r="B113" s="225"/>
      <c r="C113" s="54"/>
      <c r="D113" s="291"/>
      <c r="E113" s="47"/>
    </row>
    <row r="114" spans="1:5" x14ac:dyDescent="0.2">
      <c r="A114" s="87" t="s">
        <v>174</v>
      </c>
      <c r="B114" s="225"/>
      <c r="C114" s="54"/>
      <c r="D114" s="291" t="s">
        <v>673</v>
      </c>
      <c r="E114" s="71">
        <v>35</v>
      </c>
    </row>
    <row r="115" spans="1:5" x14ac:dyDescent="0.2">
      <c r="A115" s="87" t="s">
        <v>175</v>
      </c>
      <c r="B115" s="225"/>
      <c r="C115" s="54"/>
      <c r="D115" s="291" t="s">
        <v>673</v>
      </c>
      <c r="E115" s="71">
        <v>35</v>
      </c>
    </row>
    <row r="116" spans="1:5" x14ac:dyDescent="0.2">
      <c r="A116" s="81"/>
      <c r="B116" s="225"/>
      <c r="C116" s="54"/>
      <c r="D116" s="291"/>
      <c r="E116" s="47"/>
    </row>
    <row r="117" spans="1:5" ht="25.5" x14ac:dyDescent="0.2">
      <c r="A117" s="341" t="s">
        <v>675</v>
      </c>
      <c r="B117" s="225"/>
      <c r="C117" s="54"/>
      <c r="D117" s="340" t="s">
        <v>671</v>
      </c>
      <c r="E117" s="71">
        <v>10</v>
      </c>
    </row>
    <row r="118" spans="1:5" x14ac:dyDescent="0.2">
      <c r="A118" s="80"/>
      <c r="B118" s="225"/>
      <c r="C118" s="54"/>
      <c r="D118" s="291"/>
      <c r="E118" s="47"/>
    </row>
    <row r="119" spans="1:5" x14ac:dyDescent="0.2">
      <c r="A119" s="80" t="s">
        <v>3</v>
      </c>
      <c r="B119" s="225"/>
      <c r="C119" s="54"/>
      <c r="D119" s="291" t="s">
        <v>674</v>
      </c>
      <c r="E119" s="71">
        <v>10</v>
      </c>
    </row>
    <row r="120" spans="1:5" x14ac:dyDescent="0.2">
      <c r="A120" s="80"/>
      <c r="B120" s="225"/>
      <c r="C120" s="54"/>
      <c r="D120" s="291" t="s">
        <v>37</v>
      </c>
      <c r="E120" s="47"/>
    </row>
    <row r="121" spans="1:5" ht="25.5" x14ac:dyDescent="0.2">
      <c r="A121" s="82" t="s">
        <v>676</v>
      </c>
      <c r="B121" s="225"/>
      <c r="C121" s="54"/>
      <c r="D121" s="340" t="s">
        <v>671</v>
      </c>
      <c r="E121" s="71"/>
    </row>
    <row r="122" spans="1:5" x14ac:dyDescent="0.2">
      <c r="A122" s="82"/>
      <c r="B122" s="225"/>
      <c r="C122" s="54"/>
      <c r="D122" s="291"/>
      <c r="E122" s="47"/>
    </row>
    <row r="123" spans="1:5" ht="13.5" thickBot="1" x14ac:dyDescent="0.25">
      <c r="A123" s="82"/>
      <c r="B123" s="225"/>
      <c r="C123" s="54"/>
      <c r="D123" s="291"/>
      <c r="E123" s="71">
        <v>50</v>
      </c>
    </row>
    <row r="124" spans="1:5" ht="13.5" thickBot="1" x14ac:dyDescent="0.25">
      <c r="A124" s="89" t="s">
        <v>160</v>
      </c>
      <c r="B124" s="226"/>
      <c r="C124" s="90"/>
      <c r="D124" s="91"/>
      <c r="E124" s="92">
        <v>300</v>
      </c>
    </row>
    <row r="125" spans="1:5" x14ac:dyDescent="0.2">
      <c r="A125" s="93"/>
      <c r="B125" s="227"/>
      <c r="C125" s="94"/>
      <c r="D125" s="94"/>
      <c r="E125" s="14"/>
    </row>
    <row r="126" spans="1:5" ht="13.5" thickBot="1" x14ac:dyDescent="0.25">
      <c r="A126" s="369" t="s">
        <v>639</v>
      </c>
      <c r="B126" s="369"/>
      <c r="C126" s="369"/>
      <c r="D126" s="369"/>
      <c r="E126" s="95"/>
    </row>
    <row r="127" spans="1:5" ht="14.25" thickTop="1" thickBot="1" x14ac:dyDescent="0.25">
      <c r="A127" s="374" t="s">
        <v>179</v>
      </c>
      <c r="B127" s="22" t="s">
        <v>180</v>
      </c>
      <c r="C127" s="22" t="s">
        <v>35</v>
      </c>
      <c r="D127" s="198" t="s">
        <v>32</v>
      </c>
      <c r="E127" s="96" t="s">
        <v>35</v>
      </c>
    </row>
    <row r="128" spans="1:5" ht="14.25" thickTop="1" thickBot="1" x14ac:dyDescent="0.25">
      <c r="A128" s="374"/>
      <c r="B128" s="228"/>
      <c r="C128" s="24"/>
      <c r="D128" s="199" t="s">
        <v>36</v>
      </c>
      <c r="E128" s="25"/>
    </row>
    <row r="129" spans="1:5" ht="13.5" thickTop="1" x14ac:dyDescent="0.2">
      <c r="A129" s="47"/>
      <c r="B129" s="208"/>
      <c r="C129" s="97"/>
      <c r="D129" s="97"/>
      <c r="E129" s="47"/>
    </row>
    <row r="130" spans="1:5" x14ac:dyDescent="0.2">
      <c r="A130" s="43" t="s">
        <v>638</v>
      </c>
      <c r="B130" s="208"/>
      <c r="C130" s="97"/>
      <c r="D130" s="98" t="s">
        <v>181</v>
      </c>
      <c r="E130" s="47">
        <v>10</v>
      </c>
    </row>
    <row r="131" spans="1:5" x14ac:dyDescent="0.2">
      <c r="A131" s="43" t="s">
        <v>678</v>
      </c>
      <c r="B131" s="184">
        <f>+Autos!J17</f>
        <v>158274400</v>
      </c>
      <c r="C131" s="100"/>
      <c r="D131" s="98" t="s">
        <v>182</v>
      </c>
      <c r="E131" s="47">
        <v>10</v>
      </c>
    </row>
    <row r="132" spans="1:5" x14ac:dyDescent="0.2">
      <c r="A132" s="331"/>
      <c r="B132" s="215"/>
      <c r="C132" s="97"/>
      <c r="D132" s="98" t="s">
        <v>183</v>
      </c>
      <c r="E132" s="47">
        <v>10</v>
      </c>
    </row>
    <row r="133" spans="1:5" x14ac:dyDescent="0.2">
      <c r="A133" s="375" t="s">
        <v>159</v>
      </c>
      <c r="B133" s="375"/>
      <c r="C133" s="102"/>
      <c r="D133" s="30" t="s">
        <v>184</v>
      </c>
      <c r="E133" s="47">
        <v>10</v>
      </c>
    </row>
    <row r="134" spans="1:5" x14ac:dyDescent="0.2">
      <c r="A134" s="97"/>
      <c r="B134" s="161"/>
      <c r="C134" s="103"/>
      <c r="D134" s="97" t="s">
        <v>185</v>
      </c>
      <c r="E134" s="47">
        <v>10</v>
      </c>
    </row>
    <row r="135" spans="1:5" x14ac:dyDescent="0.2">
      <c r="A135" s="98" t="s">
        <v>186</v>
      </c>
      <c r="B135" s="161"/>
      <c r="C135" s="103">
        <v>40</v>
      </c>
      <c r="D135" s="97" t="s">
        <v>187</v>
      </c>
      <c r="E135" s="47"/>
    </row>
    <row r="136" spans="1:5" x14ac:dyDescent="0.2">
      <c r="A136" s="98" t="s">
        <v>679</v>
      </c>
      <c r="B136" s="161"/>
      <c r="C136" s="103"/>
      <c r="D136" s="97" t="s">
        <v>188</v>
      </c>
      <c r="E136" s="47">
        <v>10</v>
      </c>
    </row>
    <row r="137" spans="1:5" x14ac:dyDescent="0.2">
      <c r="A137" s="98" t="s">
        <v>189</v>
      </c>
      <c r="B137" s="161"/>
      <c r="C137" s="103">
        <v>20</v>
      </c>
      <c r="D137" s="104" t="s">
        <v>190</v>
      </c>
      <c r="E137" s="47">
        <v>10</v>
      </c>
    </row>
    <row r="138" spans="1:5" x14ac:dyDescent="0.2">
      <c r="A138" s="98" t="s">
        <v>191</v>
      </c>
      <c r="B138" s="161"/>
      <c r="C138" s="103">
        <v>20</v>
      </c>
      <c r="D138" s="104" t="s">
        <v>192</v>
      </c>
      <c r="E138" s="47">
        <v>10</v>
      </c>
    </row>
    <row r="139" spans="1:5" x14ac:dyDescent="0.2">
      <c r="A139" s="98" t="s">
        <v>193</v>
      </c>
      <c r="B139" s="161"/>
      <c r="C139" s="103">
        <v>20</v>
      </c>
      <c r="D139" s="97" t="s">
        <v>194</v>
      </c>
      <c r="E139" s="47">
        <v>10</v>
      </c>
    </row>
    <row r="140" spans="1:5" x14ac:dyDescent="0.2">
      <c r="A140" s="98" t="s">
        <v>195</v>
      </c>
      <c r="B140" s="161"/>
      <c r="C140" s="103">
        <v>15</v>
      </c>
      <c r="D140" s="97" t="s">
        <v>196</v>
      </c>
      <c r="E140" s="47">
        <v>10</v>
      </c>
    </row>
    <row r="141" spans="1:5" x14ac:dyDescent="0.2">
      <c r="A141" s="98" t="s">
        <v>197</v>
      </c>
      <c r="B141" s="161"/>
      <c r="C141" s="103">
        <v>15</v>
      </c>
      <c r="D141" s="97" t="s">
        <v>198</v>
      </c>
      <c r="E141" s="47">
        <v>10</v>
      </c>
    </row>
    <row r="142" spans="1:5" x14ac:dyDescent="0.2">
      <c r="A142" s="98" t="s">
        <v>199</v>
      </c>
      <c r="B142" s="161"/>
      <c r="C142" s="103">
        <v>15</v>
      </c>
      <c r="D142" s="97" t="s">
        <v>200</v>
      </c>
      <c r="E142" s="47">
        <v>10</v>
      </c>
    </row>
    <row r="143" spans="1:5" x14ac:dyDescent="0.2">
      <c r="A143" s="98" t="s">
        <v>201</v>
      </c>
      <c r="B143" s="161"/>
      <c r="C143" s="103">
        <v>20</v>
      </c>
      <c r="D143" s="97" t="s">
        <v>117</v>
      </c>
      <c r="E143" s="47">
        <v>10</v>
      </c>
    </row>
    <row r="144" spans="1:5" x14ac:dyDescent="0.2">
      <c r="A144" s="98" t="s">
        <v>202</v>
      </c>
      <c r="B144" s="161"/>
      <c r="C144" s="103">
        <v>20</v>
      </c>
      <c r="D144" s="97" t="s">
        <v>52</v>
      </c>
      <c r="E144" s="47">
        <v>10</v>
      </c>
    </row>
    <row r="145" spans="1:5" x14ac:dyDescent="0.2">
      <c r="A145" s="98" t="s">
        <v>203</v>
      </c>
      <c r="B145" s="105">
        <v>1200000</v>
      </c>
      <c r="C145" s="54">
        <v>20</v>
      </c>
      <c r="D145" s="97" t="s">
        <v>119</v>
      </c>
      <c r="E145" s="47">
        <v>10</v>
      </c>
    </row>
    <row r="146" spans="1:5" x14ac:dyDescent="0.2">
      <c r="A146" s="98" t="s">
        <v>204</v>
      </c>
      <c r="B146" s="105">
        <v>1200000</v>
      </c>
      <c r="C146" s="54">
        <v>20</v>
      </c>
      <c r="D146" s="97" t="s">
        <v>205</v>
      </c>
      <c r="E146" s="47">
        <v>10</v>
      </c>
    </row>
    <row r="147" spans="1:5" ht="25.5" x14ac:dyDescent="0.2">
      <c r="A147" s="106" t="s">
        <v>206</v>
      </c>
      <c r="B147" s="161"/>
      <c r="C147" s="103">
        <v>25</v>
      </c>
      <c r="D147" s="97" t="s">
        <v>207</v>
      </c>
      <c r="E147" s="47">
        <v>10</v>
      </c>
    </row>
    <row r="148" spans="1:5" x14ac:dyDescent="0.2">
      <c r="A148" s="106" t="s">
        <v>208</v>
      </c>
      <c r="B148" s="161"/>
      <c r="C148" s="103">
        <v>10</v>
      </c>
      <c r="D148" s="97" t="s">
        <v>209</v>
      </c>
      <c r="E148" s="47">
        <v>10</v>
      </c>
    </row>
    <row r="149" spans="1:5" x14ac:dyDescent="0.2">
      <c r="A149" s="98" t="s">
        <v>210</v>
      </c>
      <c r="B149" s="161"/>
      <c r="C149" s="103"/>
      <c r="D149" s="97" t="s">
        <v>211</v>
      </c>
      <c r="E149" s="47">
        <v>15</v>
      </c>
    </row>
    <row r="150" spans="1:5" x14ac:dyDescent="0.2">
      <c r="A150" s="104" t="s">
        <v>212</v>
      </c>
      <c r="B150" s="161"/>
      <c r="C150" s="103"/>
      <c r="D150" s="97" t="s">
        <v>213</v>
      </c>
      <c r="E150" s="47">
        <v>10</v>
      </c>
    </row>
    <row r="151" spans="1:5" x14ac:dyDescent="0.2">
      <c r="A151" s="104" t="s">
        <v>214</v>
      </c>
      <c r="B151" s="161"/>
      <c r="C151" s="103"/>
      <c r="D151" s="97" t="s">
        <v>215</v>
      </c>
      <c r="E151" s="47">
        <v>15</v>
      </c>
    </row>
    <row r="152" spans="1:5" x14ac:dyDescent="0.2">
      <c r="A152" s="104" t="s">
        <v>216</v>
      </c>
      <c r="B152" s="161"/>
      <c r="C152" s="103"/>
      <c r="D152" s="97" t="s">
        <v>217</v>
      </c>
      <c r="E152" s="47"/>
    </row>
    <row r="153" spans="1:5" ht="25.5" x14ac:dyDescent="0.2">
      <c r="A153" s="347" t="s">
        <v>680</v>
      </c>
      <c r="B153" s="161"/>
      <c r="C153" s="103">
        <v>10</v>
      </c>
      <c r="D153" s="97"/>
      <c r="E153" s="47"/>
    </row>
    <row r="154" spans="1:5" x14ac:dyDescent="0.2">
      <c r="A154" s="104" t="s">
        <v>672</v>
      </c>
      <c r="B154" s="190">
        <v>600000000</v>
      </c>
      <c r="C154" s="103">
        <v>30</v>
      </c>
      <c r="D154" s="200" t="s">
        <v>218</v>
      </c>
      <c r="E154" s="47">
        <v>80</v>
      </c>
    </row>
    <row r="155" spans="1:5" x14ac:dyDescent="0.2">
      <c r="A155" s="104"/>
      <c r="B155" s="161"/>
      <c r="C155" s="103"/>
      <c r="D155" s="107"/>
      <c r="E155" s="47"/>
    </row>
    <row r="156" spans="1:5" x14ac:dyDescent="0.2">
      <c r="A156" s="104"/>
      <c r="B156" s="161"/>
      <c r="C156" s="103"/>
      <c r="D156" s="108" t="s">
        <v>219</v>
      </c>
      <c r="E156" s="47"/>
    </row>
    <row r="157" spans="1:5" x14ac:dyDescent="0.2">
      <c r="A157" s="104"/>
      <c r="B157" s="161"/>
      <c r="C157" s="103"/>
      <c r="D157" s="107" t="s">
        <v>220</v>
      </c>
      <c r="E157" s="47"/>
    </row>
    <row r="158" spans="1:5" x14ac:dyDescent="0.2">
      <c r="A158" s="104"/>
      <c r="B158" s="161"/>
      <c r="C158" s="103"/>
      <c r="D158" s="107" t="s">
        <v>221</v>
      </c>
      <c r="E158" s="47"/>
    </row>
    <row r="159" spans="1:5" x14ac:dyDescent="0.2">
      <c r="A159" s="104"/>
      <c r="B159" s="161"/>
      <c r="C159" s="103"/>
      <c r="D159" s="107" t="s">
        <v>222</v>
      </c>
      <c r="E159" s="47"/>
    </row>
    <row r="160" spans="1:5" x14ac:dyDescent="0.2">
      <c r="A160" s="104"/>
      <c r="B160" s="161"/>
      <c r="C160" s="103"/>
      <c r="D160" s="107"/>
      <c r="E160" s="47"/>
    </row>
    <row r="161" spans="1:5" x14ac:dyDescent="0.2">
      <c r="A161" s="104"/>
      <c r="B161" s="161"/>
      <c r="C161" s="103"/>
      <c r="D161" s="200" t="s">
        <v>223</v>
      </c>
      <c r="E161" s="47"/>
    </row>
    <row r="162" spans="1:5" x14ac:dyDescent="0.2">
      <c r="A162" s="104"/>
      <c r="B162" s="161"/>
      <c r="C162" s="103"/>
      <c r="D162" s="200" t="s">
        <v>224</v>
      </c>
      <c r="E162" s="47"/>
    </row>
    <row r="163" spans="1:5" x14ac:dyDescent="0.2">
      <c r="A163" s="104"/>
      <c r="B163" s="161"/>
      <c r="C163" s="103"/>
      <c r="D163" s="200"/>
      <c r="E163" s="47"/>
    </row>
    <row r="164" spans="1:5" x14ac:dyDescent="0.2">
      <c r="A164" s="104"/>
      <c r="B164" s="161"/>
      <c r="C164" s="103"/>
      <c r="D164" s="107" t="s">
        <v>225</v>
      </c>
      <c r="E164" s="47"/>
    </row>
    <row r="165" spans="1:5" x14ac:dyDescent="0.2">
      <c r="A165" s="104"/>
      <c r="B165" s="161"/>
      <c r="C165" s="103"/>
      <c r="D165" s="107" t="s">
        <v>226</v>
      </c>
      <c r="E165" s="47"/>
    </row>
    <row r="166" spans="1:5" x14ac:dyDescent="0.2">
      <c r="A166" s="104"/>
      <c r="B166" s="161"/>
      <c r="C166" s="103"/>
      <c r="D166" s="107" t="s">
        <v>227</v>
      </c>
      <c r="E166" s="47"/>
    </row>
    <row r="167" spans="1:5" x14ac:dyDescent="0.2">
      <c r="A167" s="104"/>
      <c r="B167" s="161"/>
      <c r="C167" s="103"/>
      <c r="D167" s="107" t="s">
        <v>228</v>
      </c>
      <c r="E167" s="47"/>
    </row>
    <row r="168" spans="1:5" x14ac:dyDescent="0.2">
      <c r="A168" s="104"/>
      <c r="B168" s="161"/>
      <c r="C168" s="103"/>
      <c r="D168" s="107" t="s">
        <v>229</v>
      </c>
      <c r="E168" s="47"/>
    </row>
    <row r="169" spans="1:5" x14ac:dyDescent="0.2">
      <c r="A169" s="104"/>
      <c r="B169" s="161"/>
      <c r="C169" s="103"/>
      <c r="D169" s="107" t="s">
        <v>230</v>
      </c>
      <c r="E169" s="47"/>
    </row>
    <row r="170" spans="1:5" x14ac:dyDescent="0.2">
      <c r="A170" s="104"/>
      <c r="B170" s="161"/>
      <c r="C170" s="103"/>
      <c r="D170" s="107" t="s">
        <v>231</v>
      </c>
      <c r="E170" s="47"/>
    </row>
    <row r="171" spans="1:5" x14ac:dyDescent="0.2">
      <c r="A171" s="104"/>
      <c r="B171" s="161"/>
      <c r="C171" s="103"/>
      <c r="D171" s="107" t="s">
        <v>232</v>
      </c>
      <c r="E171" s="47"/>
    </row>
    <row r="172" spans="1:5" x14ac:dyDescent="0.2">
      <c r="A172" s="104"/>
      <c r="B172" s="161"/>
      <c r="C172" s="103"/>
      <c r="D172" s="107" t="s">
        <v>233</v>
      </c>
      <c r="E172" s="47"/>
    </row>
    <row r="173" spans="1:5" x14ac:dyDescent="0.2">
      <c r="A173" s="104"/>
      <c r="B173" s="161"/>
      <c r="C173" s="103"/>
      <c r="D173" s="107" t="s">
        <v>234</v>
      </c>
      <c r="E173" s="47"/>
    </row>
    <row r="174" spans="1:5" x14ac:dyDescent="0.2">
      <c r="A174" s="98"/>
      <c r="B174" s="161"/>
      <c r="C174" s="103"/>
      <c r="D174" s="107" t="s">
        <v>235</v>
      </c>
      <c r="E174" s="47"/>
    </row>
    <row r="175" spans="1:5" x14ac:dyDescent="0.2">
      <c r="A175" s="109" t="s">
        <v>160</v>
      </c>
      <c r="B175" s="229"/>
      <c r="C175" s="66">
        <f>SUM(C135:C174)</f>
        <v>300</v>
      </c>
      <c r="D175" s="111"/>
      <c r="E175" s="112">
        <f>SUM(E130:E174)</f>
        <v>300</v>
      </c>
    </row>
    <row r="176" spans="1:5" ht="13.5" thickBot="1" x14ac:dyDescent="0.25">
      <c r="A176" s="98"/>
      <c r="B176" s="230"/>
      <c r="C176" s="103"/>
      <c r="D176" s="107"/>
      <c r="E176" s="47"/>
    </row>
    <row r="177" spans="1:5" ht="13.5" thickBot="1" x14ac:dyDescent="0.25">
      <c r="A177" s="376" t="s">
        <v>165</v>
      </c>
      <c r="B177" s="376"/>
      <c r="C177" s="376"/>
      <c r="D177" s="185"/>
      <c r="E177" s="113" t="s">
        <v>35</v>
      </c>
    </row>
    <row r="178" spans="1:5" s="20" customFormat="1" x14ac:dyDescent="0.2">
      <c r="A178" s="205"/>
      <c r="B178" s="193"/>
      <c r="C178" s="193"/>
      <c r="D178" s="251"/>
      <c r="E178" s="255"/>
    </row>
    <row r="179" spans="1:5" s="20" customFormat="1" x14ac:dyDescent="0.2">
      <c r="A179" s="98" t="s">
        <v>236</v>
      </c>
      <c r="B179" s="230"/>
      <c r="C179" s="103"/>
      <c r="D179" s="252" t="s">
        <v>237</v>
      </c>
      <c r="E179" s="256">
        <v>300</v>
      </c>
    </row>
    <row r="180" spans="1:5" s="20" customFormat="1" x14ac:dyDescent="0.2">
      <c r="A180" s="205"/>
      <c r="B180" s="193"/>
      <c r="C180" s="193"/>
      <c r="D180" s="253"/>
      <c r="E180" s="257"/>
    </row>
    <row r="181" spans="1:5" s="20" customFormat="1" x14ac:dyDescent="0.2">
      <c r="A181" s="116" t="s">
        <v>160</v>
      </c>
      <c r="B181" s="232"/>
      <c r="C181" s="187"/>
      <c r="D181" s="254"/>
      <c r="E181" s="129">
        <v>300</v>
      </c>
    </row>
    <row r="182" spans="1:5" s="20" customFormat="1" x14ac:dyDescent="0.2">
      <c r="A182" s="205"/>
      <c r="B182" s="193"/>
      <c r="C182" s="193"/>
      <c r="D182" s="250"/>
      <c r="E182" s="250"/>
    </row>
    <row r="183" spans="1:5" x14ac:dyDescent="0.2">
      <c r="A183" s="117"/>
      <c r="B183" s="222"/>
      <c r="C183" s="54"/>
      <c r="D183" s="54"/>
      <c r="E183" s="14"/>
    </row>
    <row r="184" spans="1:5" ht="13.5" thickBot="1" x14ac:dyDescent="0.25">
      <c r="A184" s="369" t="s">
        <v>639</v>
      </c>
      <c r="B184" s="369"/>
      <c r="C184" s="369"/>
      <c r="D184" s="369"/>
      <c r="E184" s="95"/>
    </row>
    <row r="185" spans="1:5" ht="14.25" thickTop="1" thickBot="1" x14ac:dyDescent="0.25">
      <c r="A185" s="374" t="s">
        <v>238</v>
      </c>
      <c r="B185" s="23" t="s">
        <v>180</v>
      </c>
      <c r="C185" s="118" t="s">
        <v>35</v>
      </c>
      <c r="D185" s="198" t="s">
        <v>32</v>
      </c>
      <c r="E185" s="118" t="s">
        <v>35</v>
      </c>
    </row>
    <row r="186" spans="1:5" ht="14.25" thickTop="1" thickBot="1" x14ac:dyDescent="0.25">
      <c r="A186" s="374"/>
      <c r="B186" s="228"/>
      <c r="C186" s="25"/>
      <c r="D186" s="199" t="s">
        <v>36</v>
      </c>
      <c r="E186" s="25"/>
    </row>
    <row r="187" spans="1:5" ht="13.5" thickTop="1" x14ac:dyDescent="0.2">
      <c r="A187" s="47"/>
      <c r="B187" s="208"/>
      <c r="C187" s="97"/>
      <c r="D187" s="97"/>
      <c r="E187" s="47"/>
    </row>
    <row r="188" spans="1:5" x14ac:dyDescent="0.2">
      <c r="A188" s="43" t="s">
        <v>239</v>
      </c>
      <c r="B188" s="208"/>
      <c r="C188" s="97"/>
      <c r="D188" s="97" t="s">
        <v>240</v>
      </c>
      <c r="E188" s="47">
        <v>10</v>
      </c>
    </row>
    <row r="189" spans="1:5" x14ac:dyDescent="0.2">
      <c r="A189" s="43" t="s">
        <v>241</v>
      </c>
      <c r="B189" s="208"/>
      <c r="C189" s="97"/>
      <c r="D189" s="97" t="s">
        <v>242</v>
      </c>
      <c r="E189" s="47">
        <v>15</v>
      </c>
    </row>
    <row r="190" spans="1:5" x14ac:dyDescent="0.2">
      <c r="A190" s="43" t="s">
        <v>243</v>
      </c>
      <c r="B190" s="208"/>
      <c r="C190" s="97"/>
      <c r="D190" s="97" t="s">
        <v>244</v>
      </c>
      <c r="E190" s="47">
        <v>10</v>
      </c>
    </row>
    <row r="191" spans="1:5" x14ac:dyDescent="0.2">
      <c r="A191" s="43"/>
      <c r="B191" s="208"/>
      <c r="C191" s="97"/>
      <c r="D191" s="97" t="s">
        <v>245</v>
      </c>
      <c r="E191" s="47">
        <v>25</v>
      </c>
    </row>
    <row r="192" spans="1:5" x14ac:dyDescent="0.2">
      <c r="A192" s="119" t="s">
        <v>246</v>
      </c>
      <c r="B192" s="208">
        <v>100000000</v>
      </c>
      <c r="C192" s="97"/>
      <c r="D192" s="97" t="s">
        <v>247</v>
      </c>
      <c r="E192" s="47">
        <v>15</v>
      </c>
    </row>
    <row r="193" spans="1:5" x14ac:dyDescent="0.2">
      <c r="A193" s="101"/>
      <c r="B193" s="215"/>
      <c r="C193" s="97"/>
      <c r="D193" s="104" t="s">
        <v>248</v>
      </c>
      <c r="E193" s="47">
        <v>25</v>
      </c>
    </row>
    <row r="194" spans="1:5" x14ac:dyDescent="0.2">
      <c r="A194" s="375" t="s">
        <v>159</v>
      </c>
      <c r="B194" s="375"/>
      <c r="C194" s="102"/>
      <c r="D194" s="97" t="s">
        <v>249</v>
      </c>
      <c r="E194" s="47"/>
    </row>
    <row r="195" spans="1:5" x14ac:dyDescent="0.2">
      <c r="A195" s="97"/>
      <c r="B195" s="161"/>
      <c r="C195" s="103"/>
      <c r="D195" s="97" t="s">
        <v>250</v>
      </c>
      <c r="E195" s="47">
        <v>20</v>
      </c>
    </row>
    <row r="196" spans="1:5" x14ac:dyDescent="0.2">
      <c r="A196" s="97" t="s">
        <v>251</v>
      </c>
      <c r="B196" s="161"/>
      <c r="C196" s="103">
        <v>20</v>
      </c>
      <c r="D196" s="104" t="s">
        <v>252</v>
      </c>
      <c r="E196" s="47">
        <v>25</v>
      </c>
    </row>
    <row r="197" spans="1:5" x14ac:dyDescent="0.2">
      <c r="A197" s="98" t="s">
        <v>253</v>
      </c>
      <c r="B197" s="161"/>
      <c r="C197" s="103">
        <v>20</v>
      </c>
      <c r="D197" s="97" t="s">
        <v>254</v>
      </c>
      <c r="E197" s="47">
        <v>10</v>
      </c>
    </row>
    <row r="198" spans="1:5" x14ac:dyDescent="0.2">
      <c r="A198" s="98" t="s">
        <v>255</v>
      </c>
      <c r="B198" s="161"/>
      <c r="C198" s="103">
        <v>20</v>
      </c>
      <c r="D198" s="97" t="s">
        <v>256</v>
      </c>
      <c r="E198" s="47">
        <v>10</v>
      </c>
    </row>
    <row r="199" spans="1:5" x14ac:dyDescent="0.2">
      <c r="A199" s="98" t="s">
        <v>257</v>
      </c>
      <c r="B199" s="161"/>
      <c r="C199" s="103">
        <v>20</v>
      </c>
      <c r="D199" s="97" t="s">
        <v>258</v>
      </c>
      <c r="E199" s="47">
        <v>10</v>
      </c>
    </row>
    <row r="200" spans="1:5" x14ac:dyDescent="0.2">
      <c r="A200" s="98" t="s">
        <v>259</v>
      </c>
      <c r="B200" s="161"/>
      <c r="C200" s="103">
        <v>20</v>
      </c>
      <c r="D200" s="97" t="s">
        <v>260</v>
      </c>
      <c r="E200" s="47">
        <v>10</v>
      </c>
    </row>
    <row r="201" spans="1:5" x14ac:dyDescent="0.2">
      <c r="A201" s="98" t="s">
        <v>261</v>
      </c>
      <c r="B201" s="161"/>
      <c r="C201" s="103">
        <v>30</v>
      </c>
      <c r="D201" s="97" t="s">
        <v>262</v>
      </c>
      <c r="E201" s="47">
        <v>10</v>
      </c>
    </row>
    <row r="202" spans="1:5" x14ac:dyDescent="0.2">
      <c r="A202" s="98" t="s">
        <v>263</v>
      </c>
      <c r="B202" s="161"/>
      <c r="C202" s="103">
        <v>30</v>
      </c>
      <c r="D202" s="97" t="s">
        <v>117</v>
      </c>
      <c r="E202" s="47">
        <v>10</v>
      </c>
    </row>
    <row r="203" spans="1:5" x14ac:dyDescent="0.2">
      <c r="A203" s="104" t="s">
        <v>264</v>
      </c>
      <c r="B203" s="161"/>
      <c r="C203" s="103">
        <v>20</v>
      </c>
      <c r="D203" s="97" t="s">
        <v>119</v>
      </c>
      <c r="E203" s="47">
        <v>10</v>
      </c>
    </row>
    <row r="204" spans="1:5" x14ac:dyDescent="0.2">
      <c r="A204" s="120" t="s">
        <v>265</v>
      </c>
      <c r="B204" s="161"/>
      <c r="C204" s="103">
        <v>40</v>
      </c>
      <c r="D204" s="97" t="s">
        <v>266</v>
      </c>
      <c r="E204" s="47">
        <v>30</v>
      </c>
    </row>
    <row r="205" spans="1:5" x14ac:dyDescent="0.2">
      <c r="A205" s="120" t="s">
        <v>267</v>
      </c>
      <c r="B205" s="161"/>
      <c r="C205" s="103">
        <v>40</v>
      </c>
      <c r="D205" s="26" t="s">
        <v>101</v>
      </c>
      <c r="E205" s="47">
        <v>25</v>
      </c>
    </row>
    <row r="206" spans="1:5" x14ac:dyDescent="0.2">
      <c r="A206" s="120" t="s">
        <v>268</v>
      </c>
      <c r="B206" s="161"/>
      <c r="C206" s="103">
        <v>40</v>
      </c>
      <c r="D206" s="97" t="s">
        <v>269</v>
      </c>
      <c r="E206" s="47">
        <v>30</v>
      </c>
    </row>
    <row r="207" spans="1:5" x14ac:dyDescent="0.2">
      <c r="A207" s="120"/>
      <c r="B207" s="161"/>
      <c r="C207" s="103"/>
      <c r="D207" s="97" t="s">
        <v>270</v>
      </c>
      <c r="E207" s="47"/>
    </row>
    <row r="208" spans="1:5" x14ac:dyDescent="0.2">
      <c r="A208" s="109" t="s">
        <v>160</v>
      </c>
      <c r="B208" s="229"/>
      <c r="C208" s="121">
        <f>SUM(C196:C207)</f>
        <v>300</v>
      </c>
      <c r="D208" s="122"/>
      <c r="E208" s="112">
        <f>SUM(E188:E207)</f>
        <v>300</v>
      </c>
    </row>
    <row r="209" spans="1:6" x14ac:dyDescent="0.2">
      <c r="A209" s="375" t="s">
        <v>165</v>
      </c>
      <c r="B209" s="375"/>
      <c r="C209" s="123"/>
      <c r="D209" s="123"/>
      <c r="E209" s="123"/>
    </row>
    <row r="210" spans="1:6" ht="12.75" hidden="1" customHeight="1" x14ac:dyDescent="0.2">
      <c r="A210" s="124"/>
      <c r="B210" s="233"/>
      <c r="C210" s="125"/>
      <c r="D210" s="126"/>
      <c r="E210" s="51"/>
    </row>
    <row r="211" spans="1:6" hidden="1" x14ac:dyDescent="0.2">
      <c r="A211" s="98" t="s">
        <v>236</v>
      </c>
      <c r="B211" s="230"/>
      <c r="C211" s="103"/>
      <c r="D211" s="97" t="s">
        <v>176</v>
      </c>
      <c r="E211" s="47">
        <v>150</v>
      </c>
    </row>
    <row r="212" spans="1:6" hidden="1" x14ac:dyDescent="0.2">
      <c r="A212" s="127" t="s">
        <v>271</v>
      </c>
      <c r="B212" s="231"/>
      <c r="C212" s="115"/>
      <c r="D212" s="84" t="s">
        <v>272</v>
      </c>
      <c r="E212" s="88">
        <v>150</v>
      </c>
    </row>
    <row r="213" spans="1:6" hidden="1" x14ac:dyDescent="0.2">
      <c r="A213" s="379" t="s">
        <v>165</v>
      </c>
      <c r="B213" s="379"/>
      <c r="C213" s="123"/>
      <c r="D213" s="26"/>
      <c r="E213" s="28"/>
    </row>
    <row r="214" spans="1:6" hidden="1" x14ac:dyDescent="0.2">
      <c r="A214" s="128"/>
      <c r="B214" s="209"/>
      <c r="C214" s="33"/>
      <c r="D214" s="26"/>
      <c r="E214" s="28"/>
    </row>
    <row r="215" spans="1:6" x14ac:dyDescent="0.2">
      <c r="A215" s="104" t="s">
        <v>273</v>
      </c>
      <c r="B215" s="161"/>
      <c r="C215" s="28"/>
      <c r="D215" s="47" t="s">
        <v>20</v>
      </c>
      <c r="E215" s="28">
        <v>150</v>
      </c>
    </row>
    <row r="216" spans="1:6" x14ac:dyDescent="0.2">
      <c r="A216" s="104" t="s">
        <v>274</v>
      </c>
      <c r="B216" s="161"/>
      <c r="C216" s="28"/>
      <c r="D216" s="47" t="s">
        <v>275</v>
      </c>
      <c r="E216" s="28">
        <v>150</v>
      </c>
    </row>
    <row r="217" spans="1:6" x14ac:dyDescent="0.2">
      <c r="A217" s="104"/>
      <c r="B217" s="161"/>
      <c r="C217" s="28"/>
      <c r="D217" s="47"/>
      <c r="E217" s="28"/>
    </row>
    <row r="218" spans="1:6" x14ac:dyDescent="0.2">
      <c r="A218" s="258" t="s">
        <v>160</v>
      </c>
      <c r="B218" s="259"/>
      <c r="C218" s="260"/>
      <c r="D218" s="260"/>
      <c r="E218" s="261">
        <v>300</v>
      </c>
    </row>
    <row r="219" spans="1:6" x14ac:dyDescent="0.2">
      <c r="A219" s="103"/>
      <c r="B219" s="230"/>
      <c r="C219" s="103"/>
      <c r="D219" s="103"/>
      <c r="E219" s="103"/>
      <c r="F219" s="103"/>
    </row>
    <row r="220" spans="1:6" x14ac:dyDescent="0.2">
      <c r="A220" s="103"/>
      <c r="B220" s="230"/>
      <c r="C220" s="103"/>
      <c r="D220" s="103"/>
      <c r="E220" s="103"/>
      <c r="F220" s="103"/>
    </row>
    <row r="221" spans="1:6" x14ac:dyDescent="0.2">
      <c r="A221" s="117"/>
      <c r="B221" s="230"/>
      <c r="C221" s="103"/>
      <c r="D221" s="103"/>
      <c r="E221" s="14"/>
    </row>
    <row r="222" spans="1:6" ht="13.5" thickBot="1" x14ac:dyDescent="0.25">
      <c r="A222" s="369" t="s">
        <v>639</v>
      </c>
      <c r="B222" s="369"/>
      <c r="C222" s="369"/>
      <c r="D222" s="369"/>
    </row>
    <row r="223" spans="1:6" ht="14.25" thickTop="1" thickBot="1" x14ac:dyDescent="0.25">
      <c r="A223" s="374" t="s">
        <v>276</v>
      </c>
      <c r="B223" s="22" t="s">
        <v>180</v>
      </c>
      <c r="C223" s="130" t="s">
        <v>35</v>
      </c>
      <c r="D223" s="201" t="s">
        <v>32</v>
      </c>
      <c r="E223" s="131" t="s">
        <v>35</v>
      </c>
    </row>
    <row r="224" spans="1:6" ht="14.25" thickTop="1" thickBot="1" x14ac:dyDescent="0.25">
      <c r="A224" s="374"/>
      <c r="B224" s="228"/>
      <c r="C224" s="132"/>
      <c r="D224" s="202" t="s">
        <v>36</v>
      </c>
      <c r="E224" s="133"/>
    </row>
    <row r="225" spans="1:5" ht="13.5" thickTop="1" x14ac:dyDescent="0.2">
      <c r="A225" s="47"/>
      <c r="B225" s="208"/>
      <c r="C225" s="97"/>
      <c r="D225" s="26"/>
      <c r="E225" s="51"/>
    </row>
    <row r="226" spans="1:5" x14ac:dyDescent="0.2">
      <c r="A226" s="119" t="s">
        <v>277</v>
      </c>
      <c r="B226" s="208"/>
      <c r="C226" s="26"/>
      <c r="D226" s="26"/>
      <c r="E226" s="47"/>
    </row>
    <row r="227" spans="1:5" x14ac:dyDescent="0.2">
      <c r="A227" s="119"/>
      <c r="B227" s="208"/>
      <c r="C227" s="26"/>
      <c r="D227" s="26" t="s">
        <v>278</v>
      </c>
      <c r="E227" s="47">
        <v>10</v>
      </c>
    </row>
    <row r="228" spans="1:5" x14ac:dyDescent="0.2">
      <c r="A228" s="43" t="s">
        <v>279</v>
      </c>
      <c r="B228" s="208"/>
      <c r="C228" s="26"/>
      <c r="D228" s="26" t="s">
        <v>280</v>
      </c>
      <c r="E228" s="47">
        <v>10</v>
      </c>
    </row>
    <row r="229" spans="1:5" x14ac:dyDescent="0.2">
      <c r="A229" s="43" t="s">
        <v>281</v>
      </c>
      <c r="B229" s="208">
        <v>320000000</v>
      </c>
      <c r="C229" s="26"/>
      <c r="D229" s="26" t="s">
        <v>282</v>
      </c>
      <c r="E229" s="47">
        <v>10</v>
      </c>
    </row>
    <row r="230" spans="1:5" x14ac:dyDescent="0.2">
      <c r="A230" s="43"/>
      <c r="C230" s="26"/>
      <c r="D230" s="26" t="s">
        <v>283</v>
      </c>
      <c r="E230" s="47"/>
    </row>
    <row r="231" spans="1:5" x14ac:dyDescent="0.2">
      <c r="A231" s="43"/>
      <c r="B231" s="208"/>
      <c r="C231" s="26"/>
      <c r="D231" s="26" t="s">
        <v>284</v>
      </c>
      <c r="E231" s="47">
        <v>10</v>
      </c>
    </row>
    <row r="232" spans="1:5" x14ac:dyDescent="0.2">
      <c r="A232" s="43"/>
      <c r="B232" s="208"/>
      <c r="C232" s="26"/>
      <c r="D232" s="26" t="s">
        <v>183</v>
      </c>
      <c r="E232" s="47">
        <v>10</v>
      </c>
    </row>
    <row r="233" spans="1:5" x14ac:dyDescent="0.2">
      <c r="A233" s="43" t="s">
        <v>285</v>
      </c>
      <c r="B233" s="208"/>
      <c r="C233" s="26"/>
      <c r="D233" s="26" t="s">
        <v>286</v>
      </c>
      <c r="E233" s="47">
        <v>10</v>
      </c>
    </row>
    <row r="234" spans="1:5" x14ac:dyDescent="0.2">
      <c r="A234" s="43" t="s">
        <v>287</v>
      </c>
      <c r="B234" s="208"/>
      <c r="C234" s="26"/>
      <c r="D234" s="26" t="s">
        <v>288</v>
      </c>
      <c r="E234" s="47"/>
    </row>
    <row r="235" spans="1:5" x14ac:dyDescent="0.2">
      <c r="A235" s="43" t="s">
        <v>289</v>
      </c>
      <c r="B235" s="208">
        <v>560000000</v>
      </c>
      <c r="C235" s="26"/>
      <c r="D235" s="26" t="s">
        <v>290</v>
      </c>
      <c r="E235" s="47">
        <v>10</v>
      </c>
    </row>
    <row r="236" spans="1:5" x14ac:dyDescent="0.2">
      <c r="A236" s="43"/>
      <c r="B236" s="208"/>
      <c r="C236" s="26"/>
      <c r="D236" s="26" t="s">
        <v>291</v>
      </c>
      <c r="E236" s="47"/>
    </row>
    <row r="237" spans="1:5" x14ac:dyDescent="0.2">
      <c r="A237" s="43"/>
      <c r="B237" s="208"/>
      <c r="C237" s="26"/>
      <c r="D237" s="26" t="s">
        <v>292</v>
      </c>
      <c r="E237" s="47">
        <v>10</v>
      </c>
    </row>
    <row r="238" spans="1:5" x14ac:dyDescent="0.2">
      <c r="A238" s="43"/>
      <c r="B238" s="208"/>
      <c r="C238" s="26"/>
      <c r="D238" s="26" t="s">
        <v>293</v>
      </c>
      <c r="E238" s="47">
        <v>10</v>
      </c>
    </row>
    <row r="239" spans="1:5" x14ac:dyDescent="0.2">
      <c r="A239" s="43"/>
      <c r="B239" s="208"/>
      <c r="C239" s="26"/>
      <c r="D239" s="26" t="s">
        <v>294</v>
      </c>
      <c r="E239" s="47">
        <v>10</v>
      </c>
    </row>
    <row r="240" spans="1:5" x14ac:dyDescent="0.2">
      <c r="A240" s="43"/>
      <c r="B240" s="208"/>
      <c r="C240" s="26"/>
      <c r="D240" s="26" t="s">
        <v>295</v>
      </c>
      <c r="E240" s="47">
        <v>10</v>
      </c>
    </row>
    <row r="241" spans="1:5" x14ac:dyDescent="0.2">
      <c r="A241" s="43"/>
      <c r="B241" s="208"/>
      <c r="C241" s="26"/>
      <c r="D241" s="26" t="s">
        <v>296</v>
      </c>
      <c r="E241" s="47">
        <v>10</v>
      </c>
    </row>
    <row r="242" spans="1:5" x14ac:dyDescent="0.2">
      <c r="A242" s="47" t="s">
        <v>682</v>
      </c>
      <c r="B242" s="208">
        <f>(B235+B229)*0.07</f>
        <v>61600000.000000007</v>
      </c>
      <c r="C242" s="26"/>
      <c r="D242" s="26" t="s">
        <v>297</v>
      </c>
      <c r="E242" s="47">
        <v>10</v>
      </c>
    </row>
    <row r="243" spans="1:5" x14ac:dyDescent="0.2">
      <c r="A243" s="43"/>
      <c r="B243" s="208"/>
      <c r="C243" s="26"/>
      <c r="D243" s="26" t="s">
        <v>298</v>
      </c>
      <c r="E243" s="47">
        <v>10</v>
      </c>
    </row>
    <row r="244" spans="1:5" s="20" customFormat="1" x14ac:dyDescent="0.2">
      <c r="A244" s="134" t="s">
        <v>299</v>
      </c>
      <c r="B244" s="235">
        <f>SUM(B229:B238)</f>
        <v>880000000</v>
      </c>
      <c r="C244" s="42"/>
      <c r="D244" s="26" t="s">
        <v>300</v>
      </c>
      <c r="E244" s="47">
        <v>10</v>
      </c>
    </row>
    <row r="245" spans="1:5" x14ac:dyDescent="0.2">
      <c r="A245" s="47"/>
      <c r="B245" s="208"/>
      <c r="C245" s="26"/>
      <c r="D245" s="26" t="s">
        <v>301</v>
      </c>
      <c r="E245" s="47">
        <v>10</v>
      </c>
    </row>
    <row r="246" spans="1:5" x14ac:dyDescent="0.2">
      <c r="A246" s="136" t="s">
        <v>302</v>
      </c>
      <c r="B246" s="236"/>
      <c r="C246" s="102" t="s">
        <v>35</v>
      </c>
      <c r="D246" s="26" t="s">
        <v>303</v>
      </c>
      <c r="E246" s="47">
        <v>10</v>
      </c>
    </row>
    <row r="247" spans="1:5" x14ac:dyDescent="0.2">
      <c r="A247" s="52" t="s">
        <v>304</v>
      </c>
      <c r="B247" s="184">
        <v>500000000</v>
      </c>
      <c r="C247" s="99">
        <v>30</v>
      </c>
      <c r="D247" s="99" t="s">
        <v>305</v>
      </c>
      <c r="E247" s="68">
        <v>10</v>
      </c>
    </row>
    <row r="248" spans="1:5" x14ac:dyDescent="0.2">
      <c r="A248" s="43" t="s">
        <v>306</v>
      </c>
      <c r="B248" s="208">
        <v>30000000</v>
      </c>
      <c r="C248" s="26">
        <v>3</v>
      </c>
      <c r="D248" s="26" t="s">
        <v>307</v>
      </c>
      <c r="E248" s="47">
        <v>10</v>
      </c>
    </row>
    <row r="249" spans="1:5" x14ac:dyDescent="0.2">
      <c r="A249" s="30" t="s">
        <v>308</v>
      </c>
      <c r="B249" s="208">
        <v>50000000</v>
      </c>
      <c r="C249" s="26">
        <v>2</v>
      </c>
      <c r="D249" s="26" t="s">
        <v>309</v>
      </c>
      <c r="E249" s="47">
        <v>5</v>
      </c>
    </row>
    <row r="250" spans="1:5" x14ac:dyDescent="0.2">
      <c r="A250" s="30" t="s">
        <v>90</v>
      </c>
      <c r="B250" s="208">
        <v>100000000</v>
      </c>
      <c r="C250" s="26">
        <v>10</v>
      </c>
      <c r="D250" s="26" t="s">
        <v>310</v>
      </c>
      <c r="E250" s="47">
        <v>5</v>
      </c>
    </row>
    <row r="251" spans="1:5" x14ac:dyDescent="0.2">
      <c r="A251" s="30" t="s">
        <v>311</v>
      </c>
      <c r="B251" s="208">
        <v>100000000</v>
      </c>
      <c r="C251" s="26">
        <v>15</v>
      </c>
      <c r="D251" s="26" t="s">
        <v>312</v>
      </c>
      <c r="E251" s="47">
        <v>15</v>
      </c>
    </row>
    <row r="252" spans="1:5" x14ac:dyDescent="0.2">
      <c r="A252" s="30" t="s">
        <v>92</v>
      </c>
      <c r="B252" s="208">
        <v>50000000</v>
      </c>
      <c r="C252" s="26">
        <v>5</v>
      </c>
      <c r="D252" s="26" t="s">
        <v>313</v>
      </c>
      <c r="E252" s="47">
        <v>5</v>
      </c>
    </row>
    <row r="253" spans="1:5" x14ac:dyDescent="0.2">
      <c r="A253" s="30" t="s">
        <v>314</v>
      </c>
      <c r="B253" s="208">
        <v>100000000</v>
      </c>
      <c r="C253" s="26">
        <v>15</v>
      </c>
      <c r="D253" s="26" t="s">
        <v>315</v>
      </c>
      <c r="E253" s="47">
        <v>10</v>
      </c>
    </row>
    <row r="254" spans="1:5" x14ac:dyDescent="0.2">
      <c r="A254" s="30" t="s">
        <v>108</v>
      </c>
      <c r="B254" s="208">
        <v>50000000</v>
      </c>
      <c r="C254" s="26">
        <v>3</v>
      </c>
      <c r="D254" s="26" t="s">
        <v>97</v>
      </c>
      <c r="E254" s="47"/>
    </row>
    <row r="255" spans="1:5" x14ac:dyDescent="0.2">
      <c r="A255" s="30" t="s">
        <v>316</v>
      </c>
      <c r="B255" s="208">
        <v>50000000</v>
      </c>
      <c r="C255" s="26">
        <v>3</v>
      </c>
      <c r="D255" s="26" t="s">
        <v>317</v>
      </c>
      <c r="E255" s="47">
        <v>10</v>
      </c>
    </row>
    <row r="256" spans="1:5" x14ac:dyDescent="0.2">
      <c r="A256" s="30" t="s">
        <v>318</v>
      </c>
      <c r="B256" s="208">
        <v>100000000</v>
      </c>
      <c r="C256" s="26">
        <v>3</v>
      </c>
      <c r="D256" s="26" t="s">
        <v>319</v>
      </c>
      <c r="E256" s="47">
        <v>10</v>
      </c>
    </row>
    <row r="257" spans="1:5" x14ac:dyDescent="0.2">
      <c r="A257" s="30" t="s">
        <v>320</v>
      </c>
      <c r="B257" s="213"/>
      <c r="C257" s="26">
        <v>15</v>
      </c>
      <c r="D257" s="26" t="s">
        <v>321</v>
      </c>
      <c r="E257" s="47">
        <v>10</v>
      </c>
    </row>
    <row r="258" spans="1:5" x14ac:dyDescent="0.2">
      <c r="A258" s="138" t="s">
        <v>322</v>
      </c>
      <c r="B258" s="208">
        <v>400000</v>
      </c>
      <c r="C258" s="26"/>
      <c r="D258" s="26" t="s">
        <v>323</v>
      </c>
      <c r="E258" s="47">
        <v>5</v>
      </c>
    </row>
    <row r="259" spans="1:5" x14ac:dyDescent="0.2">
      <c r="A259" s="138" t="s">
        <v>324</v>
      </c>
      <c r="B259" s="208">
        <v>24000000</v>
      </c>
      <c r="C259" s="26"/>
      <c r="D259" s="26" t="s">
        <v>325</v>
      </c>
      <c r="E259" s="47">
        <v>5</v>
      </c>
    </row>
    <row r="260" spans="1:5" x14ac:dyDescent="0.2">
      <c r="A260" s="30"/>
      <c r="B260" s="215"/>
      <c r="C260" s="26"/>
      <c r="D260" s="26" t="s">
        <v>326</v>
      </c>
      <c r="E260" s="47">
        <v>10</v>
      </c>
    </row>
    <row r="261" spans="1:5" x14ac:dyDescent="0.2">
      <c r="A261" s="375" t="s">
        <v>159</v>
      </c>
      <c r="B261" s="375"/>
      <c r="C261" s="102" t="s">
        <v>35</v>
      </c>
      <c r="D261" s="26"/>
      <c r="E261" s="47"/>
    </row>
    <row r="262" spans="1:5" x14ac:dyDescent="0.2">
      <c r="A262" s="97"/>
      <c r="B262" s="161"/>
      <c r="C262" s="28"/>
      <c r="D262" s="139" t="s">
        <v>219</v>
      </c>
      <c r="E262" s="47"/>
    </row>
    <row r="263" spans="1:5" x14ac:dyDescent="0.2">
      <c r="A263" s="98" t="s">
        <v>327</v>
      </c>
      <c r="B263" s="161"/>
      <c r="C263" s="26">
        <v>10</v>
      </c>
      <c r="D263" s="140" t="s">
        <v>220</v>
      </c>
      <c r="E263" s="47"/>
    </row>
    <row r="264" spans="1:5" x14ac:dyDescent="0.2">
      <c r="A264" s="98" t="s">
        <v>328</v>
      </c>
      <c r="B264" s="161"/>
      <c r="C264" s="26">
        <v>10</v>
      </c>
      <c r="D264" s="140" t="s">
        <v>221</v>
      </c>
      <c r="E264" s="47"/>
    </row>
    <row r="265" spans="1:5" x14ac:dyDescent="0.2">
      <c r="A265" s="98" t="s">
        <v>329</v>
      </c>
      <c r="B265" s="161"/>
      <c r="C265" s="26">
        <v>10</v>
      </c>
      <c r="D265" s="140" t="s">
        <v>222</v>
      </c>
      <c r="E265" s="47">
        <v>20</v>
      </c>
    </row>
    <row r="266" spans="1:5" x14ac:dyDescent="0.2">
      <c r="A266" s="98" t="s">
        <v>330</v>
      </c>
      <c r="B266" s="161"/>
      <c r="C266" s="26">
        <v>10</v>
      </c>
      <c r="D266" s="26"/>
      <c r="E266" s="47"/>
    </row>
    <row r="267" spans="1:5" x14ac:dyDescent="0.2">
      <c r="A267" s="98" t="s">
        <v>331</v>
      </c>
      <c r="B267" s="161"/>
      <c r="C267" s="26">
        <v>10</v>
      </c>
      <c r="D267" s="203" t="s">
        <v>223</v>
      </c>
      <c r="E267" s="47"/>
    </row>
    <row r="268" spans="1:5" x14ac:dyDescent="0.2">
      <c r="A268" s="98" t="s">
        <v>253</v>
      </c>
      <c r="B268" s="161"/>
      <c r="C268" s="26">
        <v>10</v>
      </c>
      <c r="D268" s="203" t="s">
        <v>224</v>
      </c>
      <c r="E268" s="47"/>
    </row>
    <row r="269" spans="1:5" x14ac:dyDescent="0.2">
      <c r="A269" s="98" t="s">
        <v>332</v>
      </c>
      <c r="B269" s="161"/>
      <c r="C269" s="26">
        <v>10</v>
      </c>
      <c r="D269" s="203"/>
      <c r="E269" s="47"/>
    </row>
    <row r="270" spans="1:5" x14ac:dyDescent="0.2">
      <c r="A270" s="98" t="s">
        <v>333</v>
      </c>
      <c r="B270" s="161"/>
      <c r="C270" s="26">
        <v>10</v>
      </c>
      <c r="D270" s="140" t="s">
        <v>225</v>
      </c>
      <c r="E270" s="47"/>
    </row>
    <row r="271" spans="1:5" x14ac:dyDescent="0.2">
      <c r="A271" s="98" t="s">
        <v>334</v>
      </c>
      <c r="B271" s="161"/>
      <c r="C271" s="26">
        <v>10</v>
      </c>
      <c r="D271" s="140" t="s">
        <v>226</v>
      </c>
      <c r="E271" s="47"/>
    </row>
    <row r="272" spans="1:5" x14ac:dyDescent="0.2">
      <c r="A272" s="98" t="s">
        <v>335</v>
      </c>
      <c r="B272" s="161"/>
      <c r="C272" s="28">
        <v>10</v>
      </c>
      <c r="D272" s="140" t="s">
        <v>227</v>
      </c>
      <c r="E272" s="47"/>
    </row>
    <row r="273" spans="1:5" x14ac:dyDescent="0.2">
      <c r="A273" s="98" t="s">
        <v>336</v>
      </c>
      <c r="B273" s="161"/>
      <c r="C273" s="28">
        <v>10</v>
      </c>
      <c r="D273" s="140" t="s">
        <v>228</v>
      </c>
      <c r="E273" s="47"/>
    </row>
    <row r="274" spans="1:5" x14ac:dyDescent="0.2">
      <c r="A274" s="98" t="s">
        <v>337</v>
      </c>
      <c r="B274" s="161"/>
      <c r="C274" s="28">
        <v>10</v>
      </c>
      <c r="D274" s="140" t="s">
        <v>229</v>
      </c>
      <c r="E274" s="47"/>
    </row>
    <row r="275" spans="1:5" x14ac:dyDescent="0.2">
      <c r="A275" s="98" t="s">
        <v>338</v>
      </c>
      <c r="B275" s="161"/>
      <c r="C275" s="28">
        <v>6</v>
      </c>
      <c r="D275" s="140" t="s">
        <v>230</v>
      </c>
      <c r="E275" s="47"/>
    </row>
    <row r="276" spans="1:5" x14ac:dyDescent="0.2">
      <c r="A276" s="98" t="s">
        <v>339</v>
      </c>
      <c r="B276" s="161"/>
      <c r="C276" s="28">
        <v>6</v>
      </c>
      <c r="D276" s="140" t="s">
        <v>231</v>
      </c>
      <c r="E276" s="47"/>
    </row>
    <row r="277" spans="1:5" x14ac:dyDescent="0.2">
      <c r="A277" s="98" t="s">
        <v>340</v>
      </c>
      <c r="B277" s="161"/>
      <c r="C277" s="28">
        <v>6</v>
      </c>
      <c r="D277" s="140" t="s">
        <v>232</v>
      </c>
      <c r="E277" s="47"/>
    </row>
    <row r="278" spans="1:5" x14ac:dyDescent="0.2">
      <c r="A278" s="98" t="s">
        <v>341</v>
      </c>
      <c r="B278" s="161"/>
      <c r="C278" s="28">
        <v>7</v>
      </c>
      <c r="D278" s="140" t="s">
        <v>233</v>
      </c>
      <c r="E278" s="47"/>
    </row>
    <row r="279" spans="1:5" x14ac:dyDescent="0.2">
      <c r="A279" s="98" t="s">
        <v>342</v>
      </c>
      <c r="B279" s="161"/>
      <c r="C279" s="28">
        <v>6</v>
      </c>
      <c r="D279" s="140" t="s">
        <v>234</v>
      </c>
      <c r="E279" s="47"/>
    </row>
    <row r="280" spans="1:5" x14ac:dyDescent="0.2">
      <c r="A280" s="98"/>
      <c r="B280" s="161"/>
      <c r="C280" s="28"/>
      <c r="D280" s="140" t="s">
        <v>235</v>
      </c>
      <c r="E280" s="47"/>
    </row>
    <row r="281" spans="1:5" x14ac:dyDescent="0.2">
      <c r="A281" s="141" t="s">
        <v>343</v>
      </c>
      <c r="B281" s="161"/>
      <c r="C281" s="28">
        <v>15</v>
      </c>
      <c r="D281" s="140"/>
      <c r="E281" s="47"/>
    </row>
    <row r="282" spans="1:5" x14ac:dyDescent="0.2">
      <c r="A282" s="98" t="s">
        <v>344</v>
      </c>
      <c r="B282" s="161"/>
      <c r="C282" s="28"/>
      <c r="D282" s="140"/>
      <c r="E282" s="47"/>
    </row>
    <row r="283" spans="1:5" x14ac:dyDescent="0.2">
      <c r="A283" s="98" t="s">
        <v>345</v>
      </c>
      <c r="B283" s="161"/>
      <c r="C283" s="28"/>
      <c r="D283" s="140"/>
      <c r="E283" s="47"/>
    </row>
    <row r="284" spans="1:5" x14ac:dyDescent="0.2">
      <c r="A284" s="98" t="s">
        <v>346</v>
      </c>
      <c r="B284" s="161"/>
      <c r="C284" s="28"/>
      <c r="D284" s="140"/>
      <c r="E284" s="47"/>
    </row>
    <row r="285" spans="1:5" x14ac:dyDescent="0.2">
      <c r="A285" s="98" t="s">
        <v>347</v>
      </c>
      <c r="B285" s="161"/>
      <c r="C285" s="28"/>
      <c r="D285" s="140"/>
      <c r="E285" s="47"/>
    </row>
    <row r="286" spans="1:5" x14ac:dyDescent="0.2">
      <c r="A286" s="98"/>
      <c r="B286" s="161"/>
      <c r="C286" s="28"/>
      <c r="D286" s="140"/>
      <c r="E286" s="47"/>
    </row>
    <row r="287" spans="1:5" x14ac:dyDescent="0.2">
      <c r="A287" s="142" t="s">
        <v>664</v>
      </c>
      <c r="B287" s="161"/>
      <c r="C287" s="28">
        <v>15</v>
      </c>
      <c r="D287" s="140"/>
      <c r="E287" s="47"/>
    </row>
    <row r="288" spans="1:5" x14ac:dyDescent="0.2">
      <c r="A288" s="97" t="s">
        <v>348</v>
      </c>
      <c r="B288" s="161"/>
      <c r="C288" s="28"/>
      <c r="D288" s="140"/>
      <c r="E288" s="47"/>
    </row>
    <row r="289" spans="1:5" x14ac:dyDescent="0.2">
      <c r="A289" s="104" t="s">
        <v>349</v>
      </c>
      <c r="B289" s="161"/>
      <c r="C289" s="28"/>
      <c r="D289" s="140"/>
      <c r="E289" s="47"/>
    </row>
    <row r="290" spans="1:5" x14ac:dyDescent="0.2">
      <c r="A290" s="104"/>
      <c r="B290" s="161"/>
      <c r="C290" s="28"/>
      <c r="D290" s="140"/>
      <c r="E290" s="47"/>
    </row>
    <row r="291" spans="1:5" x14ac:dyDescent="0.2">
      <c r="A291" s="142" t="s">
        <v>665</v>
      </c>
      <c r="B291" s="161"/>
      <c r="C291" s="28">
        <v>15</v>
      </c>
      <c r="D291" s="140"/>
      <c r="E291" s="47"/>
    </row>
    <row r="292" spans="1:5" x14ac:dyDescent="0.2">
      <c r="A292" s="97" t="s">
        <v>350</v>
      </c>
      <c r="B292" s="161"/>
      <c r="C292" s="28"/>
      <c r="D292" s="140"/>
      <c r="E292" s="47"/>
    </row>
    <row r="293" spans="1:5" x14ac:dyDescent="0.2">
      <c r="A293" s="104" t="s">
        <v>351</v>
      </c>
      <c r="B293" s="161"/>
      <c r="C293" s="28"/>
      <c r="D293" s="140"/>
      <c r="E293" s="47"/>
    </row>
    <row r="294" spans="1:5" x14ac:dyDescent="0.2">
      <c r="A294" s="104"/>
      <c r="B294" s="161"/>
      <c r="C294" s="28"/>
      <c r="D294" s="140"/>
      <c r="E294" s="47"/>
    </row>
    <row r="295" spans="1:5" x14ac:dyDescent="0.2">
      <c r="A295" s="104"/>
      <c r="B295" s="161"/>
      <c r="C295" s="28"/>
      <c r="D295" s="140"/>
      <c r="E295" s="47"/>
    </row>
    <row r="296" spans="1:5" ht="13.5" thickBot="1" x14ac:dyDescent="0.25">
      <c r="A296" s="143" t="s">
        <v>160</v>
      </c>
      <c r="B296" s="237"/>
      <c r="C296" s="144">
        <f>SUM(C247:C295)</f>
        <v>300</v>
      </c>
      <c r="D296" s="145"/>
      <c r="E296" s="146">
        <f>SUM(E225:E295)</f>
        <v>300</v>
      </c>
    </row>
    <row r="297" spans="1:5" x14ac:dyDescent="0.2">
      <c r="A297" s="147" t="s">
        <v>165</v>
      </c>
      <c r="B297" s="238"/>
      <c r="C297" s="148"/>
      <c r="D297" s="148"/>
      <c r="E297" s="149"/>
    </row>
    <row r="298" spans="1:5" x14ac:dyDescent="0.2">
      <c r="A298" s="150"/>
      <c r="B298" s="239"/>
      <c r="C298" s="151"/>
      <c r="D298" s="70"/>
      <c r="E298" s="152"/>
    </row>
    <row r="299" spans="1:5" x14ac:dyDescent="0.2">
      <c r="A299" s="150" t="s">
        <v>352</v>
      </c>
      <c r="B299" s="239"/>
      <c r="C299" s="151"/>
      <c r="D299" s="70" t="s">
        <v>176</v>
      </c>
      <c r="E299" s="152">
        <v>80</v>
      </c>
    </row>
    <row r="300" spans="1:5" x14ac:dyDescent="0.2">
      <c r="A300" s="150"/>
      <c r="B300" s="239"/>
      <c r="C300" s="151"/>
      <c r="D300" s="70"/>
      <c r="E300" s="152"/>
    </row>
    <row r="301" spans="1:5" x14ac:dyDescent="0.2">
      <c r="A301" s="150" t="s">
        <v>253</v>
      </c>
      <c r="B301" s="239"/>
      <c r="C301" s="151"/>
      <c r="D301" s="70" t="s">
        <v>176</v>
      </c>
      <c r="E301" s="152">
        <v>80</v>
      </c>
    </row>
    <row r="302" spans="1:5" x14ac:dyDescent="0.2">
      <c r="A302" s="150"/>
      <c r="B302" s="239"/>
      <c r="C302" s="151"/>
      <c r="D302" s="70"/>
      <c r="E302" s="152"/>
    </row>
    <row r="303" spans="1:5" x14ac:dyDescent="0.2">
      <c r="A303" s="153" t="s">
        <v>353</v>
      </c>
      <c r="B303" s="239"/>
      <c r="C303" s="151"/>
      <c r="D303" s="70" t="s">
        <v>176</v>
      </c>
      <c r="E303" s="152">
        <v>70</v>
      </c>
    </row>
    <row r="304" spans="1:5" ht="12.75" hidden="1" customHeight="1" x14ac:dyDescent="0.2">
      <c r="A304" s="150"/>
      <c r="B304" s="239"/>
      <c r="C304" s="151"/>
      <c r="D304" s="70"/>
      <c r="E304" s="152"/>
    </row>
    <row r="305" spans="1:5" hidden="1" x14ac:dyDescent="0.2">
      <c r="A305" s="150" t="s">
        <v>177</v>
      </c>
      <c r="B305" s="239"/>
      <c r="C305" s="151"/>
      <c r="D305" s="70" t="s">
        <v>171</v>
      </c>
      <c r="E305" s="152">
        <v>70</v>
      </c>
    </row>
    <row r="306" spans="1:5" hidden="1" x14ac:dyDescent="0.2">
      <c r="A306" s="154"/>
      <c r="B306" s="240"/>
      <c r="C306" s="155"/>
      <c r="D306" s="156"/>
      <c r="E306" s="157"/>
    </row>
    <row r="307" spans="1:5" hidden="1" x14ac:dyDescent="0.2">
      <c r="A307" s="380" t="s">
        <v>354</v>
      </c>
      <c r="B307" s="381"/>
      <c r="C307" s="158"/>
      <c r="D307" s="159"/>
      <c r="E307" s="152"/>
    </row>
    <row r="308" spans="1:5" x14ac:dyDescent="0.2">
      <c r="A308" s="73"/>
      <c r="B308" s="225"/>
      <c r="C308" s="70"/>
      <c r="D308" s="70"/>
      <c r="E308" s="152"/>
    </row>
    <row r="309" spans="1:5" x14ac:dyDescent="0.2">
      <c r="A309" s="73" t="s">
        <v>21</v>
      </c>
      <c r="B309" s="225"/>
      <c r="C309" s="70"/>
      <c r="D309" s="70" t="s">
        <v>176</v>
      </c>
      <c r="E309" s="152">
        <v>70</v>
      </c>
    </row>
    <row r="310" spans="1:5" ht="13.5" thickBot="1" x14ac:dyDescent="0.25">
      <c r="A310" s="73"/>
      <c r="B310" s="225"/>
      <c r="C310" s="70"/>
      <c r="D310" s="70"/>
      <c r="E310" s="152"/>
    </row>
    <row r="311" spans="1:5" ht="13.5" thickBot="1" x14ac:dyDescent="0.25">
      <c r="A311" s="269" t="s">
        <v>160</v>
      </c>
      <c r="B311" s="270"/>
      <c r="C311" s="271"/>
      <c r="D311" s="271"/>
      <c r="E311" s="92">
        <f>SUM(E298:E306)</f>
        <v>300</v>
      </c>
    </row>
    <row r="312" spans="1:5" x14ac:dyDescent="0.2">
      <c r="A312" s="103"/>
      <c r="B312" s="222"/>
      <c r="C312" s="54"/>
      <c r="D312" s="54"/>
      <c r="E312" s="103"/>
    </row>
    <row r="313" spans="1:5" x14ac:dyDescent="0.2">
      <c r="A313" s="103"/>
      <c r="B313" s="222"/>
      <c r="C313" s="54"/>
      <c r="D313" s="54"/>
      <c r="E313" s="103"/>
    </row>
    <row r="314" spans="1:5" x14ac:dyDescent="0.2">
      <c r="A314" s="103"/>
      <c r="B314" s="222"/>
      <c r="C314" s="54"/>
      <c r="D314" s="54"/>
    </row>
    <row r="315" spans="1:5" ht="13.5" thickBot="1" x14ac:dyDescent="0.25">
      <c r="A315" s="369" t="s">
        <v>639</v>
      </c>
      <c r="B315" s="369"/>
      <c r="C315" s="369"/>
      <c r="D315" s="369"/>
    </row>
    <row r="316" spans="1:5" ht="13.5" thickTop="1" x14ac:dyDescent="0.2">
      <c r="A316" s="194" t="s">
        <v>355</v>
      </c>
      <c r="B316" s="22" t="s">
        <v>180</v>
      </c>
      <c r="C316" s="23" t="s">
        <v>35</v>
      </c>
      <c r="D316" s="195" t="s">
        <v>32</v>
      </c>
      <c r="E316" s="131" t="s">
        <v>35</v>
      </c>
    </row>
    <row r="317" spans="1:5" ht="13.5" thickBot="1" x14ac:dyDescent="0.25">
      <c r="A317" s="196" t="s">
        <v>224</v>
      </c>
      <c r="B317" s="228"/>
      <c r="C317" s="25"/>
      <c r="D317" s="197" t="s">
        <v>36</v>
      </c>
      <c r="E317" s="160"/>
    </row>
    <row r="318" spans="1:5" ht="13.5" thickTop="1" x14ac:dyDescent="0.2">
      <c r="A318" s="47"/>
      <c r="B318" s="208"/>
      <c r="C318" s="97"/>
      <c r="D318" s="26"/>
      <c r="E318" s="51"/>
    </row>
    <row r="319" spans="1:5" x14ac:dyDescent="0.2">
      <c r="A319" s="119" t="s">
        <v>356</v>
      </c>
      <c r="B319" s="208"/>
      <c r="C319" s="26"/>
      <c r="D319" s="26" t="s">
        <v>278</v>
      </c>
      <c r="E319" s="47">
        <v>10</v>
      </c>
    </row>
    <row r="320" spans="1:5" x14ac:dyDescent="0.2">
      <c r="A320" s="43" t="s">
        <v>357</v>
      </c>
      <c r="B320" s="208"/>
      <c r="C320" s="26"/>
      <c r="D320" s="26" t="s">
        <v>280</v>
      </c>
      <c r="E320" s="47">
        <v>10</v>
      </c>
    </row>
    <row r="321" spans="1:5" x14ac:dyDescent="0.2">
      <c r="A321" s="43" t="s">
        <v>358</v>
      </c>
      <c r="B321" s="208"/>
      <c r="C321" s="26"/>
      <c r="D321" s="26" t="s">
        <v>359</v>
      </c>
      <c r="E321" s="47">
        <v>10</v>
      </c>
    </row>
    <row r="322" spans="1:5" x14ac:dyDescent="0.2">
      <c r="A322" s="43" t="s">
        <v>360</v>
      </c>
      <c r="B322" s="208"/>
      <c r="C322" s="26"/>
      <c r="D322" s="26" t="s">
        <v>361</v>
      </c>
      <c r="E322" s="47">
        <v>10</v>
      </c>
    </row>
    <row r="323" spans="1:5" x14ac:dyDescent="0.2">
      <c r="A323" s="43" t="s">
        <v>362</v>
      </c>
      <c r="B323" s="208"/>
      <c r="C323" s="26"/>
      <c r="D323" s="26" t="s">
        <v>363</v>
      </c>
      <c r="E323" s="47"/>
    </row>
    <row r="324" spans="1:5" x14ac:dyDescent="0.2">
      <c r="A324" s="43" t="s">
        <v>364</v>
      </c>
      <c r="B324" s="208"/>
      <c r="C324" s="26"/>
      <c r="D324" s="26" t="s">
        <v>365</v>
      </c>
      <c r="E324" s="47">
        <v>10</v>
      </c>
    </row>
    <row r="325" spans="1:5" x14ac:dyDescent="0.2">
      <c r="A325" s="30"/>
      <c r="B325" s="208"/>
      <c r="C325" s="26"/>
      <c r="D325" s="26" t="s">
        <v>295</v>
      </c>
      <c r="E325" s="47">
        <v>10</v>
      </c>
    </row>
    <row r="326" spans="1:5" x14ac:dyDescent="0.2">
      <c r="A326" s="30"/>
      <c r="B326" s="208">
        <v>1500000000</v>
      </c>
      <c r="C326" s="26"/>
      <c r="D326" s="26" t="s">
        <v>296</v>
      </c>
      <c r="E326" s="47">
        <v>10</v>
      </c>
    </row>
    <row r="327" spans="1:5" ht="14.25" customHeight="1" x14ac:dyDescent="0.2">
      <c r="A327" s="30"/>
      <c r="B327" s="208"/>
      <c r="C327" s="26"/>
      <c r="D327" s="26" t="s">
        <v>297</v>
      </c>
      <c r="E327" s="47">
        <v>10</v>
      </c>
    </row>
    <row r="328" spans="1:5" x14ac:dyDescent="0.2">
      <c r="A328" s="30"/>
      <c r="B328" s="215"/>
      <c r="C328" s="26"/>
      <c r="D328" s="26" t="s">
        <v>366</v>
      </c>
      <c r="E328" s="47">
        <v>10</v>
      </c>
    </row>
    <row r="329" spans="1:5" x14ac:dyDescent="0.2">
      <c r="A329" s="375" t="s">
        <v>159</v>
      </c>
      <c r="B329" s="375"/>
      <c r="C329" s="102"/>
      <c r="D329" s="26" t="s">
        <v>367</v>
      </c>
      <c r="E329" s="47">
        <v>10</v>
      </c>
    </row>
    <row r="330" spans="1:5" x14ac:dyDescent="0.2">
      <c r="A330" s="97"/>
      <c r="B330" s="161"/>
      <c r="C330" s="28"/>
      <c r="D330" s="26" t="s">
        <v>368</v>
      </c>
      <c r="E330" s="47"/>
    </row>
    <row r="331" spans="1:5" x14ac:dyDescent="0.2">
      <c r="A331" s="98" t="s">
        <v>369</v>
      </c>
      <c r="B331" s="161"/>
      <c r="C331" s="28">
        <v>10</v>
      </c>
      <c r="D331" s="26" t="s">
        <v>370</v>
      </c>
      <c r="E331" s="47">
        <v>10</v>
      </c>
    </row>
    <row r="332" spans="1:5" x14ac:dyDescent="0.2">
      <c r="A332" s="98" t="s">
        <v>371</v>
      </c>
      <c r="B332" s="161"/>
      <c r="C332" s="28">
        <v>10</v>
      </c>
      <c r="D332" s="26" t="s">
        <v>372</v>
      </c>
      <c r="E332" s="47">
        <v>10</v>
      </c>
    </row>
    <row r="333" spans="1:5" x14ac:dyDescent="0.2">
      <c r="A333" s="98" t="s">
        <v>373</v>
      </c>
      <c r="B333" s="161"/>
      <c r="C333" s="28">
        <v>10</v>
      </c>
      <c r="D333" s="26" t="s">
        <v>374</v>
      </c>
      <c r="E333" s="47">
        <v>20</v>
      </c>
    </row>
    <row r="334" spans="1:5" x14ac:dyDescent="0.2">
      <c r="A334" s="98" t="s">
        <v>375</v>
      </c>
      <c r="B334" s="161" t="s">
        <v>376</v>
      </c>
      <c r="C334" s="161">
        <v>15</v>
      </c>
      <c r="D334" s="26" t="s">
        <v>377</v>
      </c>
      <c r="E334" s="47">
        <v>15</v>
      </c>
    </row>
    <row r="335" spans="1:5" x14ac:dyDescent="0.2">
      <c r="A335" s="98" t="s">
        <v>378</v>
      </c>
      <c r="B335" s="161"/>
      <c r="C335" s="161">
        <v>10</v>
      </c>
      <c r="D335" s="26" t="s">
        <v>307</v>
      </c>
      <c r="E335" s="47">
        <v>10</v>
      </c>
    </row>
    <row r="336" spans="1:5" x14ac:dyDescent="0.2">
      <c r="A336" s="98" t="s">
        <v>379</v>
      </c>
      <c r="B336" s="161"/>
      <c r="C336" s="161">
        <v>10</v>
      </c>
      <c r="D336" s="26" t="s">
        <v>380</v>
      </c>
      <c r="E336" s="47">
        <v>10</v>
      </c>
    </row>
    <row r="337" spans="1:5" x14ac:dyDescent="0.2">
      <c r="A337" s="98" t="s">
        <v>381</v>
      </c>
      <c r="B337" s="161"/>
      <c r="C337" s="161">
        <v>10</v>
      </c>
      <c r="D337" s="26" t="s">
        <v>382</v>
      </c>
      <c r="E337" s="47"/>
    </row>
    <row r="338" spans="1:5" x14ac:dyDescent="0.2">
      <c r="A338" s="98" t="s">
        <v>383</v>
      </c>
      <c r="B338" s="161" t="s">
        <v>384</v>
      </c>
      <c r="C338" s="161">
        <v>15</v>
      </c>
      <c r="D338" s="26" t="s">
        <v>385</v>
      </c>
      <c r="E338" s="47">
        <v>10</v>
      </c>
    </row>
    <row r="339" spans="1:5" x14ac:dyDescent="0.2">
      <c r="A339" s="98" t="s">
        <v>306</v>
      </c>
      <c r="B339" s="161" t="s">
        <v>386</v>
      </c>
      <c r="C339" s="161">
        <v>15</v>
      </c>
      <c r="D339" s="26" t="s">
        <v>387</v>
      </c>
      <c r="E339" s="47">
        <v>15</v>
      </c>
    </row>
    <row r="340" spans="1:5" x14ac:dyDescent="0.2">
      <c r="A340" s="98" t="s">
        <v>388</v>
      </c>
      <c r="B340" s="161" t="s">
        <v>389</v>
      </c>
      <c r="C340" s="161">
        <v>15</v>
      </c>
      <c r="D340" s="26" t="s">
        <v>390</v>
      </c>
      <c r="E340" s="47">
        <v>10</v>
      </c>
    </row>
    <row r="341" spans="1:5" x14ac:dyDescent="0.2">
      <c r="A341" s="98" t="s">
        <v>391</v>
      </c>
      <c r="B341" s="161"/>
      <c r="C341" s="28">
        <v>10</v>
      </c>
      <c r="D341" s="26" t="s">
        <v>392</v>
      </c>
      <c r="E341" s="47">
        <v>10</v>
      </c>
    </row>
    <row r="342" spans="1:5" x14ac:dyDescent="0.2">
      <c r="A342" s="98" t="s">
        <v>393</v>
      </c>
      <c r="B342" s="161"/>
      <c r="C342" s="28">
        <v>10</v>
      </c>
      <c r="D342" s="26" t="s">
        <v>117</v>
      </c>
      <c r="E342" s="47">
        <v>15</v>
      </c>
    </row>
    <row r="343" spans="1:5" x14ac:dyDescent="0.2">
      <c r="A343" s="98" t="s">
        <v>394</v>
      </c>
      <c r="B343" s="161"/>
      <c r="C343" s="28">
        <v>5</v>
      </c>
      <c r="D343" s="47" t="s">
        <v>395</v>
      </c>
      <c r="E343" s="47">
        <v>15</v>
      </c>
    </row>
    <row r="344" spans="1:5" x14ac:dyDescent="0.2">
      <c r="A344" s="98" t="s">
        <v>396</v>
      </c>
      <c r="B344" s="161"/>
      <c r="C344" s="28">
        <v>5</v>
      </c>
      <c r="D344" s="32"/>
      <c r="E344" s="47"/>
    </row>
    <row r="345" spans="1:5" x14ac:dyDescent="0.2">
      <c r="A345" s="98" t="s">
        <v>397</v>
      </c>
      <c r="B345" s="161"/>
      <c r="C345" s="28">
        <v>5</v>
      </c>
      <c r="D345" s="32"/>
      <c r="E345" s="47"/>
    </row>
    <row r="346" spans="1:5" x14ac:dyDescent="0.2">
      <c r="A346" s="98" t="s">
        <v>398</v>
      </c>
      <c r="B346" s="161"/>
      <c r="C346" s="28" t="s">
        <v>37</v>
      </c>
      <c r="D346" s="162" t="s">
        <v>218</v>
      </c>
      <c r="E346" s="47">
        <v>50</v>
      </c>
    </row>
    <row r="347" spans="1:5" x14ac:dyDescent="0.2">
      <c r="A347" s="98" t="s">
        <v>399</v>
      </c>
      <c r="B347" s="161"/>
      <c r="C347" s="28">
        <v>5</v>
      </c>
      <c r="D347" s="32"/>
      <c r="E347" s="47"/>
    </row>
    <row r="348" spans="1:5" x14ac:dyDescent="0.2">
      <c r="A348" s="98" t="s">
        <v>400</v>
      </c>
      <c r="B348" s="161"/>
      <c r="C348" s="28">
        <v>5</v>
      </c>
      <c r="D348" s="139" t="s">
        <v>219</v>
      </c>
      <c r="E348" s="47"/>
    </row>
    <row r="349" spans="1:5" x14ac:dyDescent="0.2">
      <c r="A349" s="98" t="s">
        <v>401</v>
      </c>
      <c r="B349" s="161"/>
      <c r="C349" s="28">
        <v>5</v>
      </c>
      <c r="D349" s="140" t="s">
        <v>220</v>
      </c>
      <c r="E349" s="47"/>
    </row>
    <row r="350" spans="1:5" x14ac:dyDescent="0.2">
      <c r="A350" s="98" t="s">
        <v>402</v>
      </c>
      <c r="B350" s="161"/>
      <c r="C350" s="28">
        <v>5</v>
      </c>
      <c r="D350" s="140" t="s">
        <v>221</v>
      </c>
      <c r="E350" s="47"/>
    </row>
    <row r="351" spans="1:5" x14ac:dyDescent="0.2">
      <c r="A351" s="98" t="s">
        <v>403</v>
      </c>
      <c r="B351" s="161"/>
      <c r="C351" s="28">
        <v>5</v>
      </c>
      <c r="D351" s="140" t="s">
        <v>222</v>
      </c>
      <c r="E351" s="47"/>
    </row>
    <row r="352" spans="1:5" x14ac:dyDescent="0.2">
      <c r="A352" s="98" t="s">
        <v>404</v>
      </c>
      <c r="B352" s="161"/>
      <c r="C352" s="28">
        <v>5</v>
      </c>
      <c r="D352" s="163"/>
      <c r="E352" s="47"/>
    </row>
    <row r="353" spans="1:5" x14ac:dyDescent="0.2">
      <c r="A353" s="98" t="s">
        <v>405</v>
      </c>
      <c r="B353" s="161"/>
      <c r="C353" s="28">
        <v>5</v>
      </c>
      <c r="D353" s="203" t="s">
        <v>223</v>
      </c>
      <c r="E353" s="47"/>
    </row>
    <row r="354" spans="1:5" x14ac:dyDescent="0.2">
      <c r="A354" s="98" t="s">
        <v>406</v>
      </c>
      <c r="B354" s="161"/>
      <c r="C354" s="28">
        <v>5</v>
      </c>
      <c r="D354" s="203" t="s">
        <v>224</v>
      </c>
      <c r="E354" s="47"/>
    </row>
    <row r="355" spans="1:5" x14ac:dyDescent="0.2">
      <c r="A355" s="98" t="s">
        <v>407</v>
      </c>
      <c r="B355" s="161"/>
      <c r="C355" s="28">
        <v>5</v>
      </c>
      <c r="D355" s="164"/>
      <c r="E355" s="47"/>
    </row>
    <row r="356" spans="1:5" x14ac:dyDescent="0.2">
      <c r="A356" s="98" t="s">
        <v>408</v>
      </c>
      <c r="B356" s="161"/>
      <c r="C356" s="28">
        <v>5</v>
      </c>
      <c r="D356" s="140" t="s">
        <v>225</v>
      </c>
      <c r="E356" s="47"/>
    </row>
    <row r="357" spans="1:5" x14ac:dyDescent="0.2">
      <c r="A357" s="98" t="s">
        <v>409</v>
      </c>
      <c r="B357" s="161"/>
      <c r="C357" s="28">
        <v>5</v>
      </c>
      <c r="D357" s="140" t="s">
        <v>226</v>
      </c>
      <c r="E357" s="47"/>
    </row>
    <row r="358" spans="1:5" x14ac:dyDescent="0.2">
      <c r="A358" s="98" t="s">
        <v>410</v>
      </c>
      <c r="B358" s="161"/>
      <c r="C358" s="28">
        <v>5</v>
      </c>
      <c r="D358" s="140" t="s">
        <v>227</v>
      </c>
      <c r="E358" s="47"/>
    </row>
    <row r="359" spans="1:5" x14ac:dyDescent="0.2">
      <c r="A359" s="98" t="s">
        <v>411</v>
      </c>
      <c r="B359" s="161"/>
      <c r="C359" s="28"/>
      <c r="D359" s="140" t="s">
        <v>228</v>
      </c>
      <c r="E359" s="47"/>
    </row>
    <row r="360" spans="1:5" x14ac:dyDescent="0.2">
      <c r="A360" s="98" t="s">
        <v>412</v>
      </c>
      <c r="B360" s="161"/>
      <c r="C360" s="28">
        <v>5</v>
      </c>
      <c r="D360" s="140" t="s">
        <v>229</v>
      </c>
      <c r="E360" s="47"/>
    </row>
    <row r="361" spans="1:5" x14ac:dyDescent="0.2">
      <c r="A361" s="98" t="s">
        <v>413</v>
      </c>
      <c r="B361" s="161"/>
      <c r="C361" s="28">
        <v>5</v>
      </c>
      <c r="D361" s="140" t="s">
        <v>230</v>
      </c>
      <c r="E361" s="47"/>
    </row>
    <row r="362" spans="1:5" x14ac:dyDescent="0.2">
      <c r="A362" s="98" t="s">
        <v>414</v>
      </c>
      <c r="B362" s="161"/>
      <c r="C362" s="28" t="s">
        <v>37</v>
      </c>
      <c r="D362" s="140" t="s">
        <v>231</v>
      </c>
      <c r="E362" s="47"/>
    </row>
    <row r="363" spans="1:5" x14ac:dyDescent="0.2">
      <c r="A363" s="98" t="s">
        <v>415</v>
      </c>
      <c r="B363" s="161"/>
      <c r="C363" s="28">
        <v>5</v>
      </c>
      <c r="D363" s="140" t="s">
        <v>232</v>
      </c>
      <c r="E363" s="47"/>
    </row>
    <row r="364" spans="1:5" x14ac:dyDescent="0.2">
      <c r="A364" s="98" t="s">
        <v>416</v>
      </c>
      <c r="B364" s="161"/>
      <c r="C364" s="28"/>
      <c r="D364" s="140" t="s">
        <v>233</v>
      </c>
      <c r="E364" s="47"/>
    </row>
    <row r="365" spans="1:5" x14ac:dyDescent="0.2">
      <c r="A365" s="98" t="s">
        <v>417</v>
      </c>
      <c r="B365" s="161"/>
      <c r="C365" s="28">
        <v>5</v>
      </c>
      <c r="D365" s="140" t="s">
        <v>234</v>
      </c>
      <c r="E365" s="47"/>
    </row>
    <row r="366" spans="1:5" x14ac:dyDescent="0.2">
      <c r="A366" s="98" t="s">
        <v>418</v>
      </c>
      <c r="B366" s="161"/>
      <c r="C366" s="28"/>
      <c r="D366" s="140" t="s">
        <v>235</v>
      </c>
      <c r="E366" s="47"/>
    </row>
    <row r="367" spans="1:5" x14ac:dyDescent="0.2">
      <c r="A367" s="98" t="s">
        <v>419</v>
      </c>
      <c r="B367" s="161"/>
      <c r="C367" s="28"/>
      <c r="D367" s="203"/>
      <c r="E367" s="47"/>
    </row>
    <row r="368" spans="1:5" x14ac:dyDescent="0.2">
      <c r="A368" s="98" t="s">
        <v>420</v>
      </c>
      <c r="B368" s="161"/>
      <c r="C368" s="28">
        <v>5</v>
      </c>
      <c r="D368" s="165" t="s">
        <v>421</v>
      </c>
      <c r="E368" s="47"/>
    </row>
    <row r="369" spans="1:5" x14ac:dyDescent="0.2">
      <c r="A369" s="98" t="s">
        <v>422</v>
      </c>
      <c r="B369" s="161"/>
      <c r="C369" s="28">
        <v>5</v>
      </c>
      <c r="D369" s="293" t="s">
        <v>649</v>
      </c>
      <c r="E369" s="47"/>
    </row>
    <row r="370" spans="1:5" x14ac:dyDescent="0.2">
      <c r="A370" s="98" t="s">
        <v>423</v>
      </c>
      <c r="B370" s="161"/>
      <c r="C370" s="28"/>
      <c r="D370" s="293" t="s">
        <v>648</v>
      </c>
      <c r="E370" s="47"/>
    </row>
    <row r="371" spans="1:5" x14ac:dyDescent="0.2">
      <c r="A371" s="98" t="s">
        <v>424</v>
      </c>
      <c r="B371" s="161"/>
      <c r="C371" s="28"/>
      <c r="D371" s="293" t="s">
        <v>647</v>
      </c>
      <c r="E371" s="47"/>
    </row>
    <row r="372" spans="1:5" x14ac:dyDescent="0.2">
      <c r="A372" s="98" t="s">
        <v>425</v>
      </c>
      <c r="B372" s="161"/>
      <c r="C372" s="28">
        <v>5</v>
      </c>
      <c r="D372" s="293" t="s">
        <v>684</v>
      </c>
      <c r="E372" s="47"/>
    </row>
    <row r="373" spans="1:5" x14ac:dyDescent="0.2">
      <c r="A373" s="98" t="s">
        <v>426</v>
      </c>
      <c r="B373" s="161"/>
      <c r="C373" s="28"/>
      <c r="D373" s="166"/>
      <c r="E373" s="47"/>
    </row>
    <row r="374" spans="1:5" x14ac:dyDescent="0.2">
      <c r="A374" s="98" t="s">
        <v>427</v>
      </c>
      <c r="B374" s="161"/>
      <c r="C374" s="28"/>
      <c r="D374" s="140"/>
      <c r="E374" s="47"/>
    </row>
    <row r="375" spans="1:5" x14ac:dyDescent="0.2">
      <c r="A375" s="98" t="s">
        <v>428</v>
      </c>
      <c r="B375" s="161"/>
      <c r="C375" s="28"/>
      <c r="D375" s="140"/>
      <c r="E375" s="47"/>
    </row>
    <row r="376" spans="1:5" x14ac:dyDescent="0.2">
      <c r="A376" s="98" t="s">
        <v>429</v>
      </c>
      <c r="B376" s="161"/>
      <c r="C376" s="28"/>
      <c r="D376" s="140"/>
      <c r="E376" s="47"/>
    </row>
    <row r="377" spans="1:5" x14ac:dyDescent="0.2">
      <c r="A377" s="98" t="s">
        <v>430</v>
      </c>
      <c r="B377" s="161"/>
      <c r="C377" s="28">
        <v>5</v>
      </c>
      <c r="D377" s="140"/>
      <c r="E377" s="47"/>
    </row>
    <row r="378" spans="1:5" x14ac:dyDescent="0.2">
      <c r="A378" s="98"/>
      <c r="B378" s="161"/>
      <c r="C378" s="28"/>
      <c r="D378" s="140"/>
      <c r="E378" s="47"/>
    </row>
    <row r="379" spans="1:5" x14ac:dyDescent="0.2">
      <c r="A379" s="142" t="s">
        <v>666</v>
      </c>
      <c r="B379" s="161"/>
      <c r="C379" s="28">
        <v>15</v>
      </c>
      <c r="D379" s="140"/>
      <c r="E379" s="47"/>
    </row>
    <row r="380" spans="1:5" x14ac:dyDescent="0.2">
      <c r="A380" s="97" t="s">
        <v>348</v>
      </c>
      <c r="B380" s="161"/>
      <c r="C380" s="28"/>
      <c r="D380" s="140"/>
      <c r="E380" s="47"/>
    </row>
    <row r="381" spans="1:5" x14ac:dyDescent="0.2">
      <c r="A381" s="104" t="s">
        <v>349</v>
      </c>
      <c r="B381" s="161"/>
      <c r="C381" s="28"/>
      <c r="D381" s="140"/>
      <c r="E381" s="47"/>
    </row>
    <row r="382" spans="1:5" x14ac:dyDescent="0.2">
      <c r="A382" s="142"/>
      <c r="B382" s="161"/>
      <c r="C382" s="28"/>
      <c r="D382" s="140"/>
      <c r="E382" s="47"/>
    </row>
    <row r="383" spans="1:5" x14ac:dyDescent="0.2">
      <c r="A383" s="142" t="s">
        <v>667</v>
      </c>
      <c r="B383" s="161"/>
      <c r="C383" s="28">
        <v>15</v>
      </c>
      <c r="D383" s="140"/>
      <c r="E383" s="47"/>
    </row>
    <row r="384" spans="1:5" x14ac:dyDescent="0.2">
      <c r="A384" s="97" t="s">
        <v>350</v>
      </c>
      <c r="B384" s="161"/>
      <c r="C384" s="28"/>
      <c r="D384" s="140"/>
      <c r="E384" s="47"/>
    </row>
    <row r="385" spans="1:5" x14ac:dyDescent="0.2">
      <c r="A385" s="104" t="s">
        <v>351</v>
      </c>
      <c r="B385" s="161"/>
      <c r="C385" s="28"/>
      <c r="D385" s="140"/>
      <c r="E385" s="47"/>
    </row>
    <row r="386" spans="1:5" x14ac:dyDescent="0.2">
      <c r="A386" s="97"/>
      <c r="B386" s="161"/>
      <c r="C386" s="28"/>
      <c r="D386" s="140"/>
      <c r="E386" s="47"/>
    </row>
    <row r="387" spans="1:5" x14ac:dyDescent="0.2">
      <c r="A387" s="142" t="s">
        <v>668</v>
      </c>
      <c r="B387" s="161"/>
      <c r="C387" s="28">
        <v>15</v>
      </c>
      <c r="D387" s="140"/>
      <c r="E387" s="47"/>
    </row>
    <row r="388" spans="1:5" x14ac:dyDescent="0.2">
      <c r="A388" s="104"/>
      <c r="B388" s="161"/>
      <c r="C388" s="28"/>
      <c r="D388" s="140"/>
      <c r="E388" s="47"/>
    </row>
    <row r="389" spans="1:5" x14ac:dyDescent="0.2">
      <c r="A389" s="109" t="s">
        <v>160</v>
      </c>
      <c r="B389" s="241"/>
      <c r="C389" s="112">
        <f>SUM(C330:C388)</f>
        <v>300</v>
      </c>
      <c r="D389" s="121"/>
      <c r="E389" s="112">
        <f>SUM(E318:E388)</f>
        <v>300</v>
      </c>
    </row>
    <row r="390" spans="1:5" ht="13.5" thickBot="1" x14ac:dyDescent="0.25">
      <c r="A390" s="97"/>
      <c r="B390" s="230"/>
      <c r="C390" s="125"/>
      <c r="D390" s="277"/>
      <c r="E390" s="47"/>
    </row>
    <row r="391" spans="1:5" ht="13.5" thickBot="1" x14ac:dyDescent="0.25">
      <c r="A391" s="377" t="s">
        <v>165</v>
      </c>
      <c r="B391" s="378"/>
      <c r="C391" s="278"/>
      <c r="D391" s="279"/>
      <c r="E391" s="280"/>
    </row>
    <row r="392" spans="1:5" ht="12.75" hidden="1" customHeight="1" x14ac:dyDescent="0.2">
      <c r="A392" s="150" t="s">
        <v>236</v>
      </c>
      <c r="B392" s="239"/>
      <c r="C392" s="28"/>
      <c r="D392" s="34" t="s">
        <v>431</v>
      </c>
      <c r="E392" s="47">
        <v>150</v>
      </c>
    </row>
    <row r="393" spans="1:5" ht="12.75" hidden="1" customHeight="1" x14ac:dyDescent="0.2">
      <c r="A393" s="150" t="s">
        <v>432</v>
      </c>
      <c r="B393" s="239"/>
      <c r="C393" s="28"/>
      <c r="D393" s="34" t="s">
        <v>272</v>
      </c>
      <c r="E393" s="47">
        <v>150</v>
      </c>
    </row>
    <row r="394" spans="1:5" ht="12.75" hidden="1" customHeight="1" x14ac:dyDescent="0.2">
      <c r="A394" s="154"/>
      <c r="B394" s="240"/>
      <c r="C394" s="88"/>
      <c r="D394" s="169"/>
      <c r="E394" s="56"/>
    </row>
    <row r="395" spans="1:5" ht="12.75" hidden="1" customHeight="1" x14ac:dyDescent="0.2">
      <c r="A395" s="383" t="s">
        <v>354</v>
      </c>
      <c r="B395" s="384"/>
      <c r="C395" s="168"/>
      <c r="D395" s="33"/>
    </row>
    <row r="396" spans="1:5" ht="12.75" hidden="1" customHeight="1" x14ac:dyDescent="0.2">
      <c r="A396" s="170"/>
      <c r="B396" s="242"/>
      <c r="C396" s="33"/>
      <c r="D396" s="34"/>
    </row>
    <row r="397" spans="1:5" ht="12.75" hidden="1" customHeight="1" x14ac:dyDescent="0.2">
      <c r="A397" s="73" t="s">
        <v>433</v>
      </c>
      <c r="B397" s="225"/>
      <c r="C397" s="34"/>
      <c r="D397" s="34"/>
    </row>
    <row r="398" spans="1:5" ht="12.75" hidden="1" customHeight="1" x14ac:dyDescent="0.2">
      <c r="A398" s="73" t="s">
        <v>434</v>
      </c>
      <c r="B398" s="225"/>
      <c r="C398" s="34"/>
      <c r="D398" s="34" t="s">
        <v>435</v>
      </c>
    </row>
    <row r="399" spans="1:5" ht="12.75" hidden="1" customHeight="1" x14ac:dyDescent="0.2">
      <c r="A399" s="73" t="s">
        <v>436</v>
      </c>
      <c r="B399" s="225"/>
      <c r="C399" s="34"/>
      <c r="D399" s="34" t="s">
        <v>437</v>
      </c>
    </row>
    <row r="400" spans="1:5" ht="12.75" hidden="1" customHeight="1" x14ac:dyDescent="0.2">
      <c r="A400" s="73" t="s">
        <v>438</v>
      </c>
      <c r="B400" s="225"/>
      <c r="C400" s="34"/>
      <c r="D400" s="34" t="s">
        <v>178</v>
      </c>
    </row>
    <row r="401" spans="1:5" ht="12.75" hidden="1" customHeight="1" x14ac:dyDescent="0.2">
      <c r="A401" s="73" t="s">
        <v>177</v>
      </c>
      <c r="B401" s="225"/>
      <c r="C401" s="34"/>
      <c r="D401" s="34" t="s">
        <v>439</v>
      </c>
    </row>
    <row r="402" spans="1:5" ht="12.75" customHeight="1" x14ac:dyDescent="0.2">
      <c r="A402" s="73" t="s">
        <v>22</v>
      </c>
      <c r="B402" s="225"/>
      <c r="C402" s="34"/>
      <c r="D402" s="34" t="s">
        <v>685</v>
      </c>
      <c r="E402" s="272">
        <v>90</v>
      </c>
    </row>
    <row r="403" spans="1:5" ht="12.75" customHeight="1" x14ac:dyDescent="0.2">
      <c r="A403" s="73" t="s">
        <v>23</v>
      </c>
      <c r="B403" s="225"/>
      <c r="C403" s="34"/>
      <c r="D403" s="34" t="s">
        <v>685</v>
      </c>
      <c r="E403" s="272">
        <v>90</v>
      </c>
    </row>
    <row r="404" spans="1:5" ht="12.75" customHeight="1" x14ac:dyDescent="0.2">
      <c r="A404" s="73" t="s">
        <v>21</v>
      </c>
      <c r="B404" s="225"/>
      <c r="C404" s="54"/>
      <c r="D404" s="252" t="s">
        <v>685</v>
      </c>
      <c r="E404" s="272">
        <v>90</v>
      </c>
    </row>
    <row r="405" spans="1:5" ht="12.75" customHeight="1" thickBot="1" x14ac:dyDescent="0.25">
      <c r="A405" s="73" t="s">
        <v>24</v>
      </c>
      <c r="B405" s="225"/>
      <c r="C405" s="54"/>
      <c r="D405" s="252" t="s">
        <v>25</v>
      </c>
      <c r="E405" s="272">
        <v>30</v>
      </c>
    </row>
    <row r="406" spans="1:5" ht="13.5" thickBot="1" x14ac:dyDescent="0.25">
      <c r="A406" s="171" t="s">
        <v>160</v>
      </c>
      <c r="B406" s="243"/>
      <c r="C406" s="172"/>
      <c r="D406" s="281"/>
      <c r="E406" s="173">
        <f>SUM(E392:E394)</f>
        <v>300</v>
      </c>
    </row>
    <row r="407" spans="1:5" x14ac:dyDescent="0.2">
      <c r="A407" s="103"/>
      <c r="B407" s="222"/>
      <c r="C407" s="54"/>
      <c r="D407" s="54"/>
      <c r="E407" s="103"/>
    </row>
    <row r="408" spans="1:5" x14ac:dyDescent="0.2">
      <c r="A408" s="103"/>
      <c r="B408" s="222"/>
      <c r="C408" s="54"/>
      <c r="D408" s="54"/>
      <c r="E408" s="103"/>
    </row>
    <row r="409" spans="1:5" x14ac:dyDescent="0.2">
      <c r="A409" s="103"/>
      <c r="B409" s="222"/>
      <c r="C409" s="54"/>
      <c r="D409" s="54"/>
      <c r="E409" s="103"/>
    </row>
    <row r="410" spans="1:5" x14ac:dyDescent="0.2">
      <c r="A410" s="117"/>
      <c r="B410" s="369"/>
      <c r="C410" s="369"/>
      <c r="D410" s="369"/>
      <c r="E410" s="369"/>
    </row>
    <row r="411" spans="1:5" ht="13.5" thickBot="1" x14ac:dyDescent="0.25">
      <c r="A411" s="369" t="s">
        <v>639</v>
      </c>
      <c r="B411" s="369"/>
      <c r="C411" s="369"/>
      <c r="D411" s="369"/>
    </row>
    <row r="412" spans="1:5" ht="13.5" thickTop="1" x14ac:dyDescent="0.2">
      <c r="A412" s="194" t="s">
        <v>355</v>
      </c>
      <c r="B412" s="22" t="s">
        <v>180</v>
      </c>
      <c r="C412" s="23" t="s">
        <v>35</v>
      </c>
      <c r="D412" s="201" t="s">
        <v>32</v>
      </c>
      <c r="E412" s="131" t="s">
        <v>35</v>
      </c>
    </row>
    <row r="413" spans="1:5" ht="13.5" thickBot="1" x14ac:dyDescent="0.25">
      <c r="A413" s="196" t="s">
        <v>440</v>
      </c>
      <c r="B413" s="228"/>
      <c r="C413" s="25"/>
      <c r="D413" s="197" t="s">
        <v>36</v>
      </c>
      <c r="E413" s="160"/>
    </row>
    <row r="414" spans="1:5" ht="13.5" thickTop="1" x14ac:dyDescent="0.2">
      <c r="A414" s="47"/>
      <c r="B414" s="208"/>
      <c r="C414" s="97"/>
      <c r="D414" s="26"/>
      <c r="E414" s="51"/>
    </row>
    <row r="415" spans="1:5" x14ac:dyDescent="0.2">
      <c r="A415" s="43" t="s">
        <v>441</v>
      </c>
      <c r="B415" s="208"/>
      <c r="C415" s="26"/>
      <c r="D415" s="174" t="s">
        <v>442</v>
      </c>
      <c r="E415" s="47" t="s">
        <v>37</v>
      </c>
    </row>
    <row r="416" spans="1:5" x14ac:dyDescent="0.2">
      <c r="A416" s="47" t="s">
        <v>443</v>
      </c>
      <c r="B416" s="208"/>
      <c r="C416" s="26"/>
      <c r="D416" s="174" t="s">
        <v>444</v>
      </c>
      <c r="E416" s="47">
        <v>10</v>
      </c>
    </row>
    <row r="417" spans="1:5" x14ac:dyDescent="0.2">
      <c r="A417" s="47" t="s">
        <v>445</v>
      </c>
      <c r="B417" s="208"/>
      <c r="C417" s="26"/>
      <c r="D417" s="174" t="s">
        <v>446</v>
      </c>
      <c r="E417" s="47">
        <v>10</v>
      </c>
    </row>
    <row r="418" spans="1:5" x14ac:dyDescent="0.2">
      <c r="A418" s="43"/>
      <c r="B418" s="208"/>
      <c r="C418" s="26"/>
      <c r="D418" s="174" t="s">
        <v>447</v>
      </c>
      <c r="E418" s="47">
        <v>10</v>
      </c>
    </row>
    <row r="419" spans="1:5" x14ac:dyDescent="0.2">
      <c r="A419" s="175" t="s">
        <v>646</v>
      </c>
      <c r="B419" s="208">
        <v>1500000000</v>
      </c>
      <c r="C419" s="26"/>
      <c r="D419" s="26" t="s">
        <v>448</v>
      </c>
      <c r="E419" s="47">
        <v>10</v>
      </c>
    </row>
    <row r="420" spans="1:5" x14ac:dyDescent="0.2">
      <c r="A420" s="175"/>
      <c r="B420" s="208"/>
      <c r="C420" s="26"/>
      <c r="D420" s="174" t="s">
        <v>449</v>
      </c>
      <c r="E420" s="47">
        <v>10</v>
      </c>
    </row>
    <row r="421" spans="1:5" x14ac:dyDescent="0.2">
      <c r="A421" s="175"/>
      <c r="B421" s="208"/>
      <c r="C421" s="26"/>
      <c r="D421" s="26" t="s">
        <v>450</v>
      </c>
      <c r="E421" s="47">
        <v>10</v>
      </c>
    </row>
    <row r="422" spans="1:5" x14ac:dyDescent="0.2">
      <c r="A422" s="375" t="s">
        <v>159</v>
      </c>
      <c r="B422" s="375"/>
      <c r="C422" s="102"/>
      <c r="D422" s="174" t="s">
        <v>451</v>
      </c>
      <c r="E422" s="47">
        <v>10</v>
      </c>
    </row>
    <row r="423" spans="1:5" x14ac:dyDescent="0.2">
      <c r="A423" s="97"/>
      <c r="B423" s="161"/>
      <c r="C423" s="28"/>
      <c r="D423" s="26" t="s">
        <v>452</v>
      </c>
      <c r="E423" s="47">
        <v>10</v>
      </c>
    </row>
    <row r="424" spans="1:5" x14ac:dyDescent="0.2">
      <c r="A424" s="98" t="s">
        <v>453</v>
      </c>
      <c r="B424" s="161"/>
      <c r="C424" s="28">
        <v>5</v>
      </c>
      <c r="D424" s="26" t="s">
        <v>454</v>
      </c>
      <c r="E424" s="47">
        <v>10</v>
      </c>
    </row>
    <row r="425" spans="1:5" ht="25.5" x14ac:dyDescent="0.2">
      <c r="A425" s="176" t="s">
        <v>455</v>
      </c>
      <c r="B425" s="161"/>
      <c r="C425" s="28">
        <v>20</v>
      </c>
      <c r="D425" s="26" t="s">
        <v>456</v>
      </c>
      <c r="E425" s="47">
        <v>10</v>
      </c>
    </row>
    <row r="426" spans="1:5" x14ac:dyDescent="0.2">
      <c r="A426" s="98" t="s">
        <v>457</v>
      </c>
      <c r="B426" s="161"/>
      <c r="C426" s="28">
        <v>15</v>
      </c>
      <c r="D426" s="26" t="s">
        <v>458</v>
      </c>
      <c r="E426" s="47">
        <v>10</v>
      </c>
    </row>
    <row r="427" spans="1:5" ht="25.5" x14ac:dyDescent="0.2">
      <c r="A427" s="106" t="s">
        <v>459</v>
      </c>
      <c r="B427" s="161"/>
      <c r="C427" s="28">
        <v>15</v>
      </c>
      <c r="D427" s="26" t="s">
        <v>460</v>
      </c>
      <c r="E427" s="47" t="s">
        <v>461</v>
      </c>
    </row>
    <row r="428" spans="1:5" x14ac:dyDescent="0.2">
      <c r="A428" s="98" t="s">
        <v>462</v>
      </c>
      <c r="B428" s="161"/>
      <c r="C428" s="28">
        <v>20</v>
      </c>
      <c r="D428" s="26" t="s">
        <v>463</v>
      </c>
      <c r="E428" s="47">
        <v>10</v>
      </c>
    </row>
    <row r="429" spans="1:5" x14ac:dyDescent="0.2">
      <c r="A429" s="98" t="s">
        <v>464</v>
      </c>
      <c r="B429" s="161"/>
      <c r="C429" s="28">
        <v>15</v>
      </c>
      <c r="D429" s="26" t="s">
        <v>465</v>
      </c>
      <c r="E429" s="47">
        <v>10</v>
      </c>
    </row>
    <row r="430" spans="1:5" x14ac:dyDescent="0.2">
      <c r="A430" s="98" t="s">
        <v>466</v>
      </c>
      <c r="B430" s="161"/>
      <c r="C430" s="28">
        <v>15</v>
      </c>
      <c r="D430" s="26" t="s">
        <v>467</v>
      </c>
      <c r="E430" s="47">
        <v>10</v>
      </c>
    </row>
    <row r="431" spans="1:5" x14ac:dyDescent="0.2">
      <c r="A431" s="98" t="s">
        <v>468</v>
      </c>
      <c r="B431" s="161"/>
      <c r="C431" s="28">
        <v>15</v>
      </c>
      <c r="D431" s="26" t="s">
        <v>469</v>
      </c>
      <c r="E431" s="47">
        <v>10</v>
      </c>
    </row>
    <row r="432" spans="1:5" x14ac:dyDescent="0.2">
      <c r="A432" s="98" t="s">
        <v>470</v>
      </c>
      <c r="B432" s="161"/>
      <c r="C432" s="28">
        <v>15</v>
      </c>
      <c r="D432" s="26" t="s">
        <v>471</v>
      </c>
      <c r="E432" s="47">
        <v>10</v>
      </c>
    </row>
    <row r="433" spans="1:5" x14ac:dyDescent="0.2">
      <c r="A433" s="98" t="s">
        <v>472</v>
      </c>
      <c r="B433" s="161"/>
      <c r="C433" s="28">
        <v>15</v>
      </c>
      <c r="D433" s="26" t="s">
        <v>296</v>
      </c>
      <c r="E433" s="47">
        <v>10</v>
      </c>
    </row>
    <row r="434" spans="1:5" x14ac:dyDescent="0.2">
      <c r="A434" s="98" t="s">
        <v>473</v>
      </c>
      <c r="B434" s="161"/>
      <c r="C434" s="28">
        <v>15</v>
      </c>
      <c r="D434" s="26" t="s">
        <v>295</v>
      </c>
      <c r="E434" s="47">
        <v>10</v>
      </c>
    </row>
    <row r="435" spans="1:5" x14ac:dyDescent="0.2">
      <c r="A435" s="98" t="s">
        <v>474</v>
      </c>
      <c r="B435" s="161"/>
      <c r="C435" s="28">
        <v>15</v>
      </c>
      <c r="D435" s="26" t="s">
        <v>475</v>
      </c>
      <c r="E435" s="47">
        <v>10</v>
      </c>
    </row>
    <row r="436" spans="1:5" x14ac:dyDescent="0.2">
      <c r="A436" s="98" t="s">
        <v>476</v>
      </c>
      <c r="B436" s="161"/>
      <c r="C436" s="28">
        <v>15</v>
      </c>
      <c r="D436" s="26" t="s">
        <v>477</v>
      </c>
      <c r="E436" s="47">
        <v>10</v>
      </c>
    </row>
    <row r="437" spans="1:5" x14ac:dyDescent="0.2">
      <c r="A437" s="98" t="s">
        <v>478</v>
      </c>
      <c r="B437" s="161"/>
      <c r="C437" s="28">
        <v>10</v>
      </c>
      <c r="D437" s="26" t="s">
        <v>479</v>
      </c>
      <c r="E437" s="47">
        <v>10</v>
      </c>
    </row>
    <row r="438" spans="1:5" x14ac:dyDescent="0.2">
      <c r="A438" s="98" t="s">
        <v>480</v>
      </c>
      <c r="B438" s="161"/>
      <c r="C438" s="28">
        <v>15</v>
      </c>
      <c r="D438" s="53" t="s">
        <v>481</v>
      </c>
      <c r="E438" s="47">
        <v>10</v>
      </c>
    </row>
    <row r="439" spans="1:5" x14ac:dyDescent="0.2">
      <c r="A439" s="98" t="s">
        <v>482</v>
      </c>
      <c r="B439" s="161"/>
      <c r="C439" s="28"/>
      <c r="D439" s="53" t="s">
        <v>483</v>
      </c>
      <c r="E439" s="47">
        <v>10</v>
      </c>
    </row>
    <row r="440" spans="1:5" x14ac:dyDescent="0.2">
      <c r="A440" s="98" t="s">
        <v>484</v>
      </c>
      <c r="B440" s="161"/>
      <c r="C440" s="28"/>
      <c r="D440" s="26" t="s">
        <v>361</v>
      </c>
      <c r="E440" s="47">
        <v>10</v>
      </c>
    </row>
    <row r="441" spans="1:5" x14ac:dyDescent="0.2">
      <c r="A441" s="98" t="s">
        <v>485</v>
      </c>
      <c r="B441" s="161"/>
      <c r="C441" s="28"/>
      <c r="D441" s="26" t="s">
        <v>363</v>
      </c>
      <c r="E441" s="47"/>
    </row>
    <row r="442" spans="1:5" ht="15" customHeight="1" x14ac:dyDescent="0.2">
      <c r="A442" s="106" t="s">
        <v>486</v>
      </c>
      <c r="B442" s="161"/>
      <c r="C442" s="28">
        <v>10</v>
      </c>
      <c r="D442" s="48" t="s">
        <v>487</v>
      </c>
      <c r="E442" s="47">
        <v>10</v>
      </c>
    </row>
    <row r="443" spans="1:5" ht="15" customHeight="1" x14ac:dyDescent="0.2">
      <c r="A443" s="106" t="s">
        <v>488</v>
      </c>
      <c r="B443" s="161"/>
      <c r="C443" s="28">
        <v>10</v>
      </c>
      <c r="D443" s="48" t="s">
        <v>489</v>
      </c>
      <c r="E443" s="47">
        <v>10</v>
      </c>
    </row>
    <row r="444" spans="1:5" x14ac:dyDescent="0.2">
      <c r="A444" s="98"/>
      <c r="B444" s="161"/>
      <c r="C444" s="28"/>
      <c r="D444" s="98" t="s">
        <v>490</v>
      </c>
      <c r="E444" s="47">
        <v>10</v>
      </c>
    </row>
    <row r="445" spans="1:5" ht="114.75" x14ac:dyDescent="0.2">
      <c r="A445" s="177" t="s">
        <v>491</v>
      </c>
      <c r="B445" s="244"/>
      <c r="C445" s="178">
        <v>60</v>
      </c>
      <c r="D445" s="282" t="s">
        <v>28</v>
      </c>
      <c r="E445" s="47">
        <v>30</v>
      </c>
    </row>
    <row r="446" spans="1:5" x14ac:dyDescent="0.2">
      <c r="A446" s="177" t="s">
        <v>492</v>
      </c>
      <c r="B446" s="245"/>
      <c r="C446" s="180">
        <f>SUM(C424:C445)</f>
        <v>300</v>
      </c>
      <c r="D446" s="58"/>
      <c r="E446" s="112">
        <f>SUM(E415:E445)</f>
        <v>300</v>
      </c>
    </row>
    <row r="447" spans="1:5" x14ac:dyDescent="0.2">
      <c r="A447" s="177"/>
      <c r="B447" s="245"/>
      <c r="C447" s="179"/>
      <c r="D447" s="58"/>
      <c r="E447" s="110"/>
    </row>
    <row r="448" spans="1:5" x14ac:dyDescent="0.2">
      <c r="A448" s="375" t="s">
        <v>165</v>
      </c>
      <c r="B448" s="375"/>
      <c r="C448" s="167"/>
      <c r="D448" s="137"/>
      <c r="E448" s="167" t="s">
        <v>35</v>
      </c>
    </row>
    <row r="449" spans="1:5" x14ac:dyDescent="0.2">
      <c r="A449" s="98" t="s">
        <v>493</v>
      </c>
      <c r="B449" s="230"/>
      <c r="C449" s="103"/>
      <c r="D449" s="26" t="s">
        <v>272</v>
      </c>
      <c r="E449" s="47">
        <v>150</v>
      </c>
    </row>
    <row r="450" spans="1:5" ht="13.5" thickBot="1" x14ac:dyDescent="0.25">
      <c r="A450" s="98" t="s">
        <v>177</v>
      </c>
      <c r="B450" s="230"/>
      <c r="C450" s="28"/>
      <c r="D450" s="26" t="s">
        <v>272</v>
      </c>
      <c r="E450" s="47">
        <v>150</v>
      </c>
    </row>
    <row r="451" spans="1:5" ht="13.5" thickBot="1" x14ac:dyDescent="0.25">
      <c r="A451" s="171" t="s">
        <v>160</v>
      </c>
      <c r="B451" s="263"/>
      <c r="C451" s="264"/>
      <c r="D451" s="172"/>
      <c r="E451" s="173">
        <f>SUM(E449:E450)</f>
        <v>300</v>
      </c>
    </row>
    <row r="452" spans="1:5" s="20" customFormat="1" x14ac:dyDescent="0.2">
      <c r="A452" s="182"/>
      <c r="B452" s="250"/>
      <c r="C452" s="250"/>
      <c r="D452" s="262"/>
      <c r="E452" s="250"/>
    </row>
    <row r="453" spans="1:5" s="20" customFormat="1" x14ac:dyDescent="0.2">
      <c r="A453" s="182"/>
      <c r="B453" s="250"/>
      <c r="C453" s="250"/>
      <c r="D453" s="262"/>
      <c r="E453" s="250"/>
    </row>
    <row r="455" spans="1:5" ht="13.5" thickBot="1" x14ac:dyDescent="0.25">
      <c r="A455" s="193"/>
      <c r="B455" s="369" t="s">
        <v>639</v>
      </c>
      <c r="C455" s="369"/>
      <c r="D455" s="369"/>
      <c r="E455" s="369"/>
    </row>
    <row r="456" spans="1:5" ht="13.5" thickTop="1" x14ac:dyDescent="0.2">
      <c r="A456" s="194" t="s">
        <v>494</v>
      </c>
      <c r="B456" s="22" t="s">
        <v>180</v>
      </c>
      <c r="C456" s="23" t="s">
        <v>35</v>
      </c>
      <c r="D456" s="204" t="s">
        <v>32</v>
      </c>
      <c r="E456" s="181" t="s">
        <v>35</v>
      </c>
    </row>
    <row r="457" spans="1:5" ht="13.5" thickBot="1" x14ac:dyDescent="0.25">
      <c r="A457" s="196" t="s">
        <v>495</v>
      </c>
      <c r="B457" s="228"/>
      <c r="C457" s="25"/>
      <c r="D457" s="199"/>
      <c r="E457" s="25"/>
    </row>
    <row r="458" spans="1:5" ht="13.5" thickTop="1" x14ac:dyDescent="0.2">
      <c r="A458" s="193"/>
      <c r="B458" s="246"/>
      <c r="C458" s="182"/>
      <c r="D458" s="205"/>
      <c r="E458" s="47"/>
    </row>
    <row r="459" spans="1:5" x14ac:dyDescent="0.2">
      <c r="A459" s="47"/>
      <c r="B459" s="208"/>
      <c r="C459" s="97"/>
      <c r="D459" s="97" t="s">
        <v>296</v>
      </c>
      <c r="E459" s="175">
        <v>5</v>
      </c>
    </row>
    <row r="460" spans="1:5" x14ac:dyDescent="0.2">
      <c r="A460" s="43" t="s">
        <v>496</v>
      </c>
      <c r="B460" s="208">
        <v>1000000000</v>
      </c>
      <c r="C460" s="26"/>
      <c r="D460" s="98" t="s">
        <v>497</v>
      </c>
      <c r="E460" s="175">
        <v>5</v>
      </c>
    </row>
    <row r="461" spans="1:5" x14ac:dyDescent="0.2">
      <c r="A461" s="43" t="s">
        <v>498</v>
      </c>
      <c r="B461" s="208"/>
      <c r="C461" s="26"/>
      <c r="D461" s="97" t="s">
        <v>499</v>
      </c>
      <c r="E461" s="175">
        <v>5</v>
      </c>
    </row>
    <row r="462" spans="1:5" x14ac:dyDescent="0.2">
      <c r="A462" s="43" t="s">
        <v>500</v>
      </c>
      <c r="B462" s="208"/>
      <c r="C462" s="26"/>
      <c r="D462" s="97" t="s">
        <v>501</v>
      </c>
      <c r="E462" s="175"/>
    </row>
    <row r="463" spans="1:5" x14ac:dyDescent="0.2">
      <c r="A463" s="119"/>
      <c r="B463" s="208"/>
      <c r="C463" s="26"/>
      <c r="D463" s="97" t="s">
        <v>502</v>
      </c>
      <c r="E463" s="175">
        <v>5</v>
      </c>
    </row>
    <row r="464" spans="1:5" x14ac:dyDescent="0.2">
      <c r="A464" s="43"/>
      <c r="B464" s="208"/>
      <c r="C464" s="26"/>
      <c r="D464" s="97" t="s">
        <v>503</v>
      </c>
      <c r="E464" s="175">
        <v>5</v>
      </c>
    </row>
    <row r="465" spans="1:5" x14ac:dyDescent="0.2">
      <c r="A465" s="375" t="s">
        <v>159</v>
      </c>
      <c r="B465" s="375"/>
      <c r="C465" s="102"/>
      <c r="D465" s="97" t="s">
        <v>471</v>
      </c>
      <c r="E465" s="175">
        <v>5</v>
      </c>
    </row>
    <row r="466" spans="1:5" x14ac:dyDescent="0.2">
      <c r="A466" s="126"/>
      <c r="B466" s="161"/>
      <c r="C466" s="28"/>
      <c r="D466" s="97" t="s">
        <v>504</v>
      </c>
      <c r="E466" s="175">
        <v>5</v>
      </c>
    </row>
    <row r="467" spans="1:5" x14ac:dyDescent="0.2">
      <c r="A467" s="98" t="s">
        <v>505</v>
      </c>
      <c r="B467" s="161"/>
      <c r="C467" s="28">
        <v>30</v>
      </c>
      <c r="D467" s="97" t="s">
        <v>506</v>
      </c>
      <c r="E467" s="175">
        <v>5</v>
      </c>
    </row>
    <row r="468" spans="1:5" x14ac:dyDescent="0.2">
      <c r="A468" s="98" t="s">
        <v>507</v>
      </c>
      <c r="B468" s="161"/>
      <c r="C468" s="28">
        <v>30</v>
      </c>
      <c r="D468" s="97" t="s">
        <v>508</v>
      </c>
      <c r="E468" s="175">
        <v>5</v>
      </c>
    </row>
    <row r="469" spans="1:5" x14ac:dyDescent="0.2">
      <c r="A469" s="98" t="s">
        <v>509</v>
      </c>
      <c r="B469" s="161"/>
      <c r="C469" s="28">
        <v>30</v>
      </c>
      <c r="D469" s="97" t="s">
        <v>510</v>
      </c>
      <c r="E469" s="175">
        <v>5</v>
      </c>
    </row>
    <row r="470" spans="1:5" x14ac:dyDescent="0.2">
      <c r="A470" s="98" t="s">
        <v>511</v>
      </c>
      <c r="B470" s="161"/>
      <c r="C470" s="28">
        <v>30</v>
      </c>
      <c r="D470" s="97" t="s">
        <v>512</v>
      </c>
      <c r="E470" s="175">
        <v>5</v>
      </c>
    </row>
    <row r="471" spans="1:5" x14ac:dyDescent="0.2">
      <c r="A471" s="98" t="s">
        <v>513</v>
      </c>
      <c r="B471" s="161"/>
      <c r="C471" s="28">
        <v>30</v>
      </c>
      <c r="D471" s="97" t="s">
        <v>514</v>
      </c>
      <c r="E471" s="175">
        <v>10</v>
      </c>
    </row>
    <row r="472" spans="1:5" ht="25.5" x14ac:dyDescent="0.2">
      <c r="A472" s="98" t="s">
        <v>515</v>
      </c>
      <c r="B472" s="161"/>
      <c r="C472" s="28">
        <v>25</v>
      </c>
      <c r="D472" s="106" t="s">
        <v>516</v>
      </c>
      <c r="E472" s="175">
        <v>5</v>
      </c>
    </row>
    <row r="473" spans="1:5" ht="25.5" x14ac:dyDescent="0.2">
      <c r="A473" s="106" t="s">
        <v>517</v>
      </c>
      <c r="B473" s="161"/>
      <c r="C473" s="28">
        <v>25</v>
      </c>
      <c r="D473" s="183" t="s">
        <v>518</v>
      </c>
      <c r="E473" s="175">
        <v>10</v>
      </c>
    </row>
    <row r="474" spans="1:5" x14ac:dyDescent="0.2">
      <c r="A474" s="97" t="s">
        <v>519</v>
      </c>
      <c r="B474" s="161" t="s">
        <v>37</v>
      </c>
      <c r="C474" s="28" t="s">
        <v>37</v>
      </c>
      <c r="D474" s="97" t="s">
        <v>520</v>
      </c>
      <c r="E474" s="175">
        <v>5</v>
      </c>
    </row>
    <row r="475" spans="1:5" x14ac:dyDescent="0.2">
      <c r="A475" s="97" t="s">
        <v>521</v>
      </c>
      <c r="B475" s="161"/>
      <c r="C475" s="28">
        <v>25</v>
      </c>
      <c r="D475" s="97" t="s">
        <v>522</v>
      </c>
      <c r="E475" s="175">
        <v>5</v>
      </c>
    </row>
    <row r="476" spans="1:5" ht="25.5" x14ac:dyDescent="0.2">
      <c r="A476" s="97" t="s">
        <v>523</v>
      </c>
      <c r="B476" s="161"/>
      <c r="C476" s="28">
        <v>25</v>
      </c>
      <c r="D476" s="183" t="s">
        <v>524</v>
      </c>
      <c r="E476" s="175">
        <v>10</v>
      </c>
    </row>
    <row r="477" spans="1:5" x14ac:dyDescent="0.2">
      <c r="A477" s="97" t="s">
        <v>525</v>
      </c>
      <c r="B477" s="161"/>
      <c r="C477" s="28">
        <v>25</v>
      </c>
      <c r="D477" s="97" t="s">
        <v>526</v>
      </c>
      <c r="E477" s="175">
        <v>10</v>
      </c>
    </row>
    <row r="478" spans="1:5" x14ac:dyDescent="0.2">
      <c r="A478" s="97" t="s">
        <v>527</v>
      </c>
      <c r="B478" s="161"/>
      <c r="C478" s="28">
        <v>25</v>
      </c>
      <c r="D478" s="97" t="s">
        <v>528</v>
      </c>
      <c r="E478" s="175"/>
    </row>
    <row r="479" spans="1:5" x14ac:dyDescent="0.2">
      <c r="A479" s="98"/>
      <c r="B479" s="161"/>
      <c r="C479" s="28"/>
      <c r="D479" s="97" t="s">
        <v>529</v>
      </c>
      <c r="E479" s="175">
        <v>10</v>
      </c>
    </row>
    <row r="480" spans="1:5" x14ac:dyDescent="0.2">
      <c r="A480" s="98"/>
      <c r="B480" s="161"/>
      <c r="C480" s="28"/>
      <c r="D480" s="97" t="s">
        <v>530</v>
      </c>
      <c r="E480" s="175"/>
    </row>
    <row r="481" spans="1:5" x14ac:dyDescent="0.2">
      <c r="A481" s="98"/>
      <c r="B481" s="161"/>
      <c r="C481" s="28"/>
      <c r="D481" s="97" t="s">
        <v>531</v>
      </c>
      <c r="E481" s="175">
        <v>10</v>
      </c>
    </row>
    <row r="482" spans="1:5" x14ac:dyDescent="0.2">
      <c r="A482" s="98"/>
      <c r="B482" s="161"/>
      <c r="C482" s="28"/>
      <c r="D482" s="97" t="s">
        <v>532</v>
      </c>
      <c r="E482" s="175"/>
    </row>
    <row r="483" spans="1:5" x14ac:dyDescent="0.2">
      <c r="A483" s="98"/>
      <c r="B483" s="161"/>
      <c r="C483" s="28"/>
      <c r="D483" s="97" t="s">
        <v>533</v>
      </c>
      <c r="E483" s="175"/>
    </row>
    <row r="484" spans="1:5" x14ac:dyDescent="0.2">
      <c r="A484" s="104"/>
      <c r="B484" s="161"/>
      <c r="C484" s="18"/>
      <c r="D484" s="97" t="s">
        <v>534</v>
      </c>
      <c r="E484" s="175">
        <v>10</v>
      </c>
    </row>
    <row r="485" spans="1:5" x14ac:dyDescent="0.2">
      <c r="A485" s="104"/>
      <c r="B485" s="161"/>
      <c r="C485" s="18"/>
      <c r="D485" s="97" t="s">
        <v>535</v>
      </c>
      <c r="E485" s="175">
        <v>10</v>
      </c>
    </row>
    <row r="486" spans="1:5" ht="38.25" x14ac:dyDescent="0.2">
      <c r="A486" s="104"/>
      <c r="B486" s="161"/>
      <c r="C486" s="18"/>
      <c r="D486" s="183" t="s">
        <v>536</v>
      </c>
      <c r="E486" s="175">
        <v>10</v>
      </c>
    </row>
    <row r="487" spans="1:5" ht="38.25" x14ac:dyDescent="0.2">
      <c r="A487" s="104"/>
      <c r="B487" s="161"/>
      <c r="C487" s="18"/>
      <c r="D487" s="183" t="s">
        <v>537</v>
      </c>
      <c r="E487" s="175">
        <v>10</v>
      </c>
    </row>
    <row r="488" spans="1:5" x14ac:dyDescent="0.2">
      <c r="A488" s="104"/>
      <c r="B488" s="161"/>
      <c r="C488" s="18"/>
      <c r="D488" s="97" t="s">
        <v>538</v>
      </c>
      <c r="E488" s="175">
        <v>10</v>
      </c>
    </row>
    <row r="489" spans="1:5" ht="51" x14ac:dyDescent="0.2">
      <c r="A489" s="104"/>
      <c r="B489" s="161"/>
      <c r="C489" s="18"/>
      <c r="D489" s="183" t="s">
        <v>539</v>
      </c>
      <c r="E489" s="175">
        <v>10</v>
      </c>
    </row>
    <row r="490" spans="1:5" x14ac:dyDescent="0.2">
      <c r="A490" s="104"/>
      <c r="B490" s="161"/>
      <c r="C490" s="18"/>
      <c r="D490" s="97" t="s">
        <v>540</v>
      </c>
      <c r="E490" s="184">
        <v>10</v>
      </c>
    </row>
    <row r="491" spans="1:5" x14ac:dyDescent="0.2">
      <c r="A491" s="104"/>
      <c r="B491" s="161"/>
      <c r="C491" s="18"/>
      <c r="D491" s="97" t="s">
        <v>541</v>
      </c>
      <c r="E491" s="175">
        <v>10</v>
      </c>
    </row>
    <row r="492" spans="1:5" x14ac:dyDescent="0.2">
      <c r="A492" s="98"/>
      <c r="B492" s="161"/>
      <c r="C492" s="28"/>
      <c r="D492" s="97" t="s">
        <v>542</v>
      </c>
      <c r="E492" s="175">
        <v>10</v>
      </c>
    </row>
    <row r="493" spans="1:5" x14ac:dyDescent="0.2">
      <c r="A493" s="98"/>
      <c r="B493" s="161"/>
      <c r="C493" s="28"/>
      <c r="D493" s="97" t="s">
        <v>543</v>
      </c>
      <c r="E493" s="175">
        <v>10</v>
      </c>
    </row>
    <row r="494" spans="1:5" x14ac:dyDescent="0.2">
      <c r="A494" s="98"/>
      <c r="B494" s="161"/>
      <c r="C494" s="28"/>
      <c r="D494" s="97" t="s">
        <v>544</v>
      </c>
      <c r="E494" s="175">
        <v>10</v>
      </c>
    </row>
    <row r="495" spans="1:5" x14ac:dyDescent="0.2">
      <c r="A495" s="98"/>
      <c r="B495" s="161"/>
      <c r="C495" s="28"/>
      <c r="D495" s="97" t="s">
        <v>545</v>
      </c>
      <c r="E495" s="175">
        <v>10</v>
      </c>
    </row>
    <row r="496" spans="1:5" x14ac:dyDescent="0.2">
      <c r="A496" s="98"/>
      <c r="B496" s="161"/>
      <c r="C496" s="28"/>
      <c r="D496" s="97" t="s">
        <v>546</v>
      </c>
      <c r="E496" s="47">
        <v>10</v>
      </c>
    </row>
    <row r="497" spans="1:5" s="103" customFormat="1" ht="25.5" x14ac:dyDescent="0.2">
      <c r="A497" s="104"/>
      <c r="B497" s="161"/>
      <c r="C497" s="28"/>
      <c r="D497" s="183" t="s">
        <v>547</v>
      </c>
      <c r="E497" s="47">
        <v>10</v>
      </c>
    </row>
    <row r="498" spans="1:5" ht="38.25" x14ac:dyDescent="0.2">
      <c r="A498" s="104"/>
      <c r="B498" s="161"/>
      <c r="C498" s="28"/>
      <c r="D498" s="183" t="s">
        <v>548</v>
      </c>
      <c r="E498" s="47">
        <v>10</v>
      </c>
    </row>
    <row r="499" spans="1:5" x14ac:dyDescent="0.2">
      <c r="A499" s="104"/>
      <c r="B499" s="161"/>
      <c r="C499" s="28"/>
      <c r="D499" s="97" t="s">
        <v>549</v>
      </c>
      <c r="E499" s="47">
        <v>10</v>
      </c>
    </row>
    <row r="500" spans="1:5" ht="38.25" x14ac:dyDescent="0.2">
      <c r="A500" s="101"/>
      <c r="B500" s="161"/>
      <c r="C500" s="28"/>
      <c r="D500" s="183" t="s">
        <v>550</v>
      </c>
      <c r="E500" s="47">
        <v>10</v>
      </c>
    </row>
    <row r="501" spans="1:5" x14ac:dyDescent="0.2">
      <c r="A501" s="109" t="s">
        <v>160</v>
      </c>
      <c r="B501" s="229"/>
      <c r="C501" s="112">
        <f>SUM(C467:C500)</f>
        <v>300</v>
      </c>
      <c r="D501" s="59"/>
      <c r="E501" s="112">
        <f>SUM(E459:E500)</f>
        <v>300</v>
      </c>
    </row>
    <row r="502" spans="1:5" x14ac:dyDescent="0.2">
      <c r="A502" s="98"/>
      <c r="B502" s="161"/>
      <c r="C502" s="28"/>
      <c r="E502" s="103"/>
    </row>
    <row r="503" spans="1:5" x14ac:dyDescent="0.2">
      <c r="A503" s="382" t="s">
        <v>165</v>
      </c>
      <c r="B503" s="382"/>
      <c r="C503" s="186"/>
      <c r="D503" s="167"/>
      <c r="E503" s="102"/>
    </row>
    <row r="504" spans="1:5" x14ac:dyDescent="0.2">
      <c r="A504" s="98"/>
      <c r="B504" s="230"/>
      <c r="C504" s="51"/>
      <c r="D504" s="34"/>
      <c r="E504" s="51"/>
    </row>
    <row r="505" spans="1:5" x14ac:dyDescent="0.2">
      <c r="A505" s="98" t="s">
        <v>635</v>
      </c>
      <c r="B505" s="230"/>
      <c r="C505" s="47"/>
      <c r="D505" s="34" t="s">
        <v>551</v>
      </c>
      <c r="E505" s="47">
        <v>300</v>
      </c>
    </row>
    <row r="506" spans="1:5" x14ac:dyDescent="0.2">
      <c r="A506" s="98"/>
      <c r="B506" s="230"/>
      <c r="C506" s="47"/>
      <c r="D506" s="34"/>
      <c r="E506" s="47"/>
    </row>
    <row r="507" spans="1:5" ht="13.5" thickBot="1" x14ac:dyDescent="0.25">
      <c r="A507" s="98"/>
      <c r="B507" s="230"/>
      <c r="C507" s="47"/>
      <c r="D507" s="34"/>
      <c r="E507" s="47"/>
    </row>
    <row r="508" spans="1:5" ht="13.5" thickBot="1" x14ac:dyDescent="0.25">
      <c r="A508" s="265" t="s">
        <v>160</v>
      </c>
      <c r="B508" s="266"/>
      <c r="C508" s="267"/>
      <c r="D508" s="268"/>
      <c r="E508" s="173">
        <f>SUM(E505:E506)</f>
        <v>300</v>
      </c>
    </row>
    <row r="509" spans="1:5" x14ac:dyDescent="0.2">
      <c r="A509" s="98"/>
      <c r="B509" s="230"/>
      <c r="C509" s="103"/>
      <c r="D509" s="54"/>
      <c r="E509" s="103"/>
    </row>
    <row r="510" spans="1:5" x14ac:dyDescent="0.2">
      <c r="A510" s="98"/>
      <c r="B510" s="230"/>
      <c r="C510" s="103"/>
      <c r="D510" s="54"/>
      <c r="E510" s="103"/>
    </row>
    <row r="512" spans="1:5" ht="13.5" thickBot="1" x14ac:dyDescent="0.25">
      <c r="A512" s="369" t="s">
        <v>639</v>
      </c>
      <c r="B512" s="369"/>
      <c r="C512" s="369"/>
      <c r="D512" s="369"/>
      <c r="E512" s="95"/>
    </row>
    <row r="513" spans="1:5" ht="14.25" thickTop="1" thickBot="1" x14ac:dyDescent="0.25">
      <c r="A513" s="374" t="s">
        <v>552</v>
      </c>
      <c r="B513" s="23" t="s">
        <v>31</v>
      </c>
      <c r="C513" s="23" t="s">
        <v>35</v>
      </c>
      <c r="D513" s="198" t="s">
        <v>32</v>
      </c>
      <c r="E513" s="118" t="s">
        <v>35</v>
      </c>
    </row>
    <row r="514" spans="1:5" ht="14.25" thickTop="1" thickBot="1" x14ac:dyDescent="0.25">
      <c r="A514" s="374"/>
      <c r="B514" s="25" t="s">
        <v>34</v>
      </c>
      <c r="C514" s="25"/>
      <c r="D514" s="206" t="s">
        <v>36</v>
      </c>
      <c r="E514" s="118"/>
    </row>
    <row r="515" spans="1:5" ht="13.5" thickTop="1" x14ac:dyDescent="0.2">
      <c r="A515" s="188"/>
      <c r="B515" s="208" t="s">
        <v>37</v>
      </c>
      <c r="C515" s="97"/>
      <c r="D515" s="26"/>
      <c r="E515" s="51"/>
    </row>
    <row r="516" spans="1:5" x14ac:dyDescent="0.2">
      <c r="A516" s="30" t="s">
        <v>553</v>
      </c>
      <c r="B516" s="247">
        <v>5762355945</v>
      </c>
      <c r="C516" s="26"/>
      <c r="D516" s="26" t="s">
        <v>278</v>
      </c>
      <c r="E516" s="47">
        <v>30</v>
      </c>
    </row>
    <row r="517" spans="1:5" x14ac:dyDescent="0.2">
      <c r="A517" s="30" t="s">
        <v>642</v>
      </c>
      <c r="B517" s="215"/>
      <c r="C517" s="26"/>
      <c r="D517" s="26" t="s">
        <v>554</v>
      </c>
      <c r="E517" s="47">
        <v>30</v>
      </c>
    </row>
    <row r="518" spans="1:5" x14ac:dyDescent="0.2">
      <c r="A518" s="45" t="s">
        <v>159</v>
      </c>
      <c r="B518" s="248"/>
      <c r="C518" s="167"/>
      <c r="D518" s="26" t="s">
        <v>555</v>
      </c>
      <c r="E518" s="47">
        <v>30</v>
      </c>
    </row>
    <row r="519" spans="1:5" x14ac:dyDescent="0.2">
      <c r="A519" s="51"/>
      <c r="B519" s="249"/>
      <c r="C519" s="54"/>
      <c r="D519" s="26" t="s">
        <v>556</v>
      </c>
      <c r="E519" s="47">
        <v>30</v>
      </c>
    </row>
    <row r="520" spans="1:5" x14ac:dyDescent="0.2">
      <c r="A520" s="47" t="s">
        <v>557</v>
      </c>
      <c r="B520" s="190" t="s">
        <v>558</v>
      </c>
      <c r="C520" s="190">
        <v>60</v>
      </c>
      <c r="D520" s="47" t="s">
        <v>644</v>
      </c>
      <c r="E520" s="47">
        <v>30</v>
      </c>
    </row>
    <row r="521" spans="1:5" x14ac:dyDescent="0.2">
      <c r="A521" s="47" t="s">
        <v>559</v>
      </c>
      <c r="B521" s="190" t="s">
        <v>558</v>
      </c>
      <c r="C521" s="190">
        <v>60</v>
      </c>
      <c r="D521" s="47" t="s">
        <v>385</v>
      </c>
      <c r="E521" s="47">
        <v>30</v>
      </c>
    </row>
    <row r="522" spans="1:5" x14ac:dyDescent="0.2">
      <c r="A522" s="47" t="s">
        <v>560</v>
      </c>
      <c r="B522" s="190" t="s">
        <v>558</v>
      </c>
      <c r="C522" s="190">
        <v>60</v>
      </c>
      <c r="D522" s="47" t="s">
        <v>561</v>
      </c>
      <c r="E522" s="47">
        <v>30</v>
      </c>
    </row>
    <row r="523" spans="1:5" x14ac:dyDescent="0.2">
      <c r="A523" s="47" t="s">
        <v>562</v>
      </c>
      <c r="B523" s="190">
        <v>3000000</v>
      </c>
      <c r="C523" s="190">
        <v>60</v>
      </c>
      <c r="D523" s="47" t="s">
        <v>563</v>
      </c>
      <c r="E523" s="47">
        <v>30</v>
      </c>
    </row>
    <row r="524" spans="1:5" x14ac:dyDescent="0.2">
      <c r="A524" s="47" t="s">
        <v>564</v>
      </c>
      <c r="B524" s="190"/>
      <c r="C524" s="190">
        <v>60</v>
      </c>
      <c r="D524" s="47" t="s">
        <v>565</v>
      </c>
      <c r="E524" s="47">
        <v>40</v>
      </c>
    </row>
    <row r="525" spans="1:5" ht="38.25" x14ac:dyDescent="0.2">
      <c r="A525" s="191" t="s">
        <v>683</v>
      </c>
      <c r="B525" s="190"/>
      <c r="C525" s="34"/>
      <c r="D525" s="47" t="s">
        <v>566</v>
      </c>
      <c r="E525" s="47">
        <v>20</v>
      </c>
    </row>
    <row r="526" spans="1:5" x14ac:dyDescent="0.2">
      <c r="A526" s="47"/>
      <c r="B526" s="190"/>
      <c r="C526" s="34"/>
      <c r="D526" s="47" t="s">
        <v>643</v>
      </c>
      <c r="E526" s="47"/>
    </row>
    <row r="527" spans="1:5" ht="13.5" thickBot="1" x14ac:dyDescent="0.25">
      <c r="A527" s="192" t="s">
        <v>160</v>
      </c>
      <c r="B527" s="223"/>
      <c r="C527" s="135">
        <f>SUM(C520:C526)</f>
        <v>300</v>
      </c>
      <c r="D527" s="60"/>
      <c r="E527" s="146">
        <f>SUM(E516:E526)</f>
        <v>300</v>
      </c>
    </row>
    <row r="528" spans="1:5" ht="13.5" thickBot="1" x14ac:dyDescent="0.25">
      <c r="A528" s="376" t="s">
        <v>165</v>
      </c>
      <c r="B528" s="376"/>
      <c r="C528" s="376"/>
      <c r="D528" s="185"/>
      <c r="E528" s="113" t="s">
        <v>35</v>
      </c>
    </row>
    <row r="529" spans="1:5" x14ac:dyDescent="0.2">
      <c r="A529" s="98"/>
      <c r="B529" s="230"/>
      <c r="C529" s="103"/>
      <c r="D529" s="26"/>
      <c r="E529" s="47"/>
    </row>
    <row r="530" spans="1:5" x14ac:dyDescent="0.2">
      <c r="A530" s="98" t="s">
        <v>236</v>
      </c>
      <c r="B530" s="230"/>
      <c r="C530" s="103"/>
      <c r="D530" s="26" t="s">
        <v>237</v>
      </c>
      <c r="E530" s="47">
        <v>300</v>
      </c>
    </row>
    <row r="531" spans="1:5" x14ac:dyDescent="0.2">
      <c r="A531" s="114"/>
      <c r="B531" s="231"/>
      <c r="C531" s="88"/>
      <c r="D531" s="84"/>
      <c r="E531" s="56"/>
    </row>
    <row r="532" spans="1:5" x14ac:dyDescent="0.2">
      <c r="A532" s="116" t="s">
        <v>160</v>
      </c>
      <c r="B532" s="232"/>
      <c r="C532" s="59"/>
      <c r="D532" s="59"/>
      <c r="E532" s="112">
        <v>300</v>
      </c>
    </row>
    <row r="534" spans="1:5" ht="67.5" customHeight="1" x14ac:dyDescent="0.2">
      <c r="A534" s="332"/>
      <c r="B534" s="274"/>
    </row>
    <row r="535" spans="1:5" x14ac:dyDescent="0.2">
      <c r="B535" s="274"/>
    </row>
    <row r="536" spans="1:5" x14ac:dyDescent="0.2">
      <c r="B536" s="274"/>
    </row>
  </sheetData>
  <sheetProtection selectLockedCells="1" selectUnlockedCells="1"/>
  <mergeCells count="32">
    <mergeCell ref="A222:D222"/>
    <mergeCell ref="A307:B307"/>
    <mergeCell ref="A223:A224"/>
    <mergeCell ref="A528:C528"/>
    <mergeCell ref="A448:B448"/>
    <mergeCell ref="A465:B465"/>
    <mergeCell ref="A503:B503"/>
    <mergeCell ref="A395:B395"/>
    <mergeCell ref="A513:A514"/>
    <mergeCell ref="B410:E410"/>
    <mergeCell ref="B455:E455"/>
    <mergeCell ref="A127:A128"/>
    <mergeCell ref="A126:D126"/>
    <mergeCell ref="A133:B133"/>
    <mergeCell ref="A512:D512"/>
    <mergeCell ref="A177:C177"/>
    <mergeCell ref="A184:D184"/>
    <mergeCell ref="A411:D411"/>
    <mergeCell ref="A422:B422"/>
    <mergeCell ref="A194:B194"/>
    <mergeCell ref="A185:A186"/>
    <mergeCell ref="A261:B261"/>
    <mergeCell ref="A315:D315"/>
    <mergeCell ref="A329:B329"/>
    <mergeCell ref="A391:B391"/>
    <mergeCell ref="A209:B209"/>
    <mergeCell ref="A213:B213"/>
    <mergeCell ref="A1:D1"/>
    <mergeCell ref="A2:D2"/>
    <mergeCell ref="A3:D3"/>
    <mergeCell ref="A89:C89"/>
    <mergeCell ref="A98:C98"/>
  </mergeCells>
  <phoneticPr fontId="27" type="noConversion"/>
  <printOptions horizontalCentered="1"/>
  <pageMargins left="0.23622047244094491" right="0.23622047244094491" top="0.15748031496062992" bottom="0.51181102362204722" header="0.35433070866141736" footer="0.15748031496062992"/>
  <pageSetup scale="55" firstPageNumber="0" orientation="landscape" horizontalDpi="300" verticalDpi="300" r:id="rId1"/>
  <headerFooter alignWithMargins="0">
    <oddFooter>Página &amp;P de &amp;F</oddFooter>
  </headerFooter>
  <rowBreaks count="8" manualBreakCount="8">
    <brk id="125" max="4" man="1"/>
    <brk id="183" max="4" man="1"/>
    <brk id="221" max="4" man="1"/>
    <brk id="314" max="4" man="1"/>
    <brk id="401" max="4" man="1"/>
    <brk id="410" max="4" man="1"/>
    <brk id="454" max="4" man="1"/>
    <brk id="51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zoomScale="85" zoomScaleNormal="85" workbookViewId="0">
      <selection activeCell="G18" sqref="G18"/>
    </sheetView>
  </sheetViews>
  <sheetFormatPr baseColWidth="10" defaultColWidth="12.42578125" defaultRowHeight="14.25" x14ac:dyDescent="0.2"/>
  <cols>
    <col min="1" max="1" width="33" style="1" customWidth="1"/>
    <col min="2" max="2" width="32.140625" style="1" customWidth="1"/>
    <col min="3" max="16384" width="12.42578125" style="1"/>
  </cols>
  <sheetData>
    <row r="1" spans="1:2" x14ac:dyDescent="0.2">
      <c r="A1" s="386" t="s">
        <v>567</v>
      </c>
      <c r="B1" s="386"/>
    </row>
    <row r="2" spans="1:2" x14ac:dyDescent="0.2">
      <c r="A2" s="385" t="s">
        <v>29</v>
      </c>
      <c r="B2" s="385"/>
    </row>
    <row r="3" spans="1:2" x14ac:dyDescent="0.2">
      <c r="A3" s="385" t="s">
        <v>652</v>
      </c>
      <c r="B3" s="385"/>
    </row>
    <row r="4" spans="1:2" ht="15" thickBot="1" x14ac:dyDescent="0.25">
      <c r="A4"/>
      <c r="B4"/>
    </row>
    <row r="5" spans="1:2" ht="31.5" thickTop="1" thickBot="1" x14ac:dyDescent="0.25">
      <c r="A5" s="294" t="s">
        <v>568</v>
      </c>
      <c r="B5" s="295" t="s">
        <v>4</v>
      </c>
    </row>
    <row r="6" spans="1:2" ht="15" thickTop="1" x14ac:dyDescent="0.2">
      <c r="A6" s="15" t="s">
        <v>569</v>
      </c>
      <c r="B6" s="15">
        <f>+[1]DETALLE!I6</f>
        <v>3338018633</v>
      </c>
    </row>
    <row r="7" spans="1:2" x14ac:dyDescent="0.2">
      <c r="A7" s="16" t="s">
        <v>571</v>
      </c>
      <c r="B7" s="16">
        <f>+[1]DETALLE!I7</f>
        <v>15082942489</v>
      </c>
    </row>
    <row r="8" spans="1:2" x14ac:dyDescent="0.2">
      <c r="A8" s="16" t="s">
        <v>572</v>
      </c>
      <c r="B8" s="16">
        <f>+[1]DETALLE!I8</f>
        <v>2964269982</v>
      </c>
    </row>
    <row r="9" spans="1:2" x14ac:dyDescent="0.2">
      <c r="A9" s="16" t="s">
        <v>570</v>
      </c>
      <c r="B9" s="16">
        <f>+[1]DETALLE!I9</f>
        <v>665623200</v>
      </c>
    </row>
    <row r="10" spans="1:2" x14ac:dyDescent="0.2">
      <c r="A10" s="16" t="s">
        <v>5</v>
      </c>
      <c r="B10" s="16">
        <f>+[1]DETALLE!I10</f>
        <v>1838571497</v>
      </c>
    </row>
    <row r="11" spans="1:2" x14ac:dyDescent="0.2">
      <c r="A11" s="16" t="s">
        <v>575</v>
      </c>
      <c r="B11" s="16">
        <f>+[1]DETALLE!I11</f>
        <v>18169238773</v>
      </c>
    </row>
    <row r="12" spans="1:2" x14ac:dyDescent="0.2">
      <c r="A12" s="16" t="s">
        <v>578</v>
      </c>
      <c r="B12" s="16">
        <f>+[1]DETALLE!I12</f>
        <v>3141191786</v>
      </c>
    </row>
    <row r="13" spans="1:2" x14ac:dyDescent="0.2">
      <c r="A13" s="16" t="s">
        <v>577</v>
      </c>
      <c r="B13" s="16">
        <f>+[1]DETALLE!I13</f>
        <v>646039949</v>
      </c>
    </row>
    <row r="14" spans="1:2" x14ac:dyDescent="0.2">
      <c r="A14" s="16" t="s">
        <v>6</v>
      </c>
      <c r="B14" s="16">
        <f>+[1]DETALLE!I14</f>
        <v>594470255</v>
      </c>
    </row>
    <row r="15" spans="1:2" x14ac:dyDescent="0.2">
      <c r="A15" s="16" t="s">
        <v>576</v>
      </c>
      <c r="B15" s="16">
        <f>+[1]DETALLE!I15</f>
        <v>11456728718</v>
      </c>
    </row>
    <row r="16" spans="1:2" x14ac:dyDescent="0.2">
      <c r="A16" s="16" t="s">
        <v>579</v>
      </c>
      <c r="B16" s="16">
        <f>+[1]DETALLE!I16</f>
        <v>2407959772</v>
      </c>
    </row>
    <row r="17" spans="1:2" x14ac:dyDescent="0.2">
      <c r="A17" s="16" t="s">
        <v>580</v>
      </c>
      <c r="B17" s="16">
        <f>+[1]DETALLE!I17</f>
        <v>1799918384</v>
      </c>
    </row>
    <row r="18" spans="1:2" x14ac:dyDescent="0.2">
      <c r="A18" s="16" t="s">
        <v>581</v>
      </c>
      <c r="B18" s="16">
        <f>+[1]DETALLE!I18</f>
        <v>3807490027</v>
      </c>
    </row>
    <row r="19" spans="1:2" x14ac:dyDescent="0.2">
      <c r="A19" s="16" t="s">
        <v>582</v>
      </c>
      <c r="B19" s="16">
        <f>+[1]DETALLE!I19</f>
        <v>1044841008</v>
      </c>
    </row>
    <row r="20" spans="1:2" x14ac:dyDescent="0.2">
      <c r="A20" s="16" t="s">
        <v>583</v>
      </c>
      <c r="B20" s="16">
        <f>+[1]DETALLE!I20</f>
        <v>3209346017</v>
      </c>
    </row>
    <row r="21" spans="1:2" x14ac:dyDescent="0.2">
      <c r="A21" s="16" t="s">
        <v>584</v>
      </c>
      <c r="B21" s="16">
        <f>+[1]DETALLE!I21</f>
        <v>2024393936</v>
      </c>
    </row>
    <row r="22" spans="1:2" x14ac:dyDescent="0.2">
      <c r="A22" s="16" t="s">
        <v>585</v>
      </c>
      <c r="B22" s="16">
        <f>+[1]DETALLE!I22</f>
        <v>4640120212</v>
      </c>
    </row>
    <row r="23" spans="1:2" x14ac:dyDescent="0.2">
      <c r="A23" s="16" t="s">
        <v>586</v>
      </c>
      <c r="B23" s="16">
        <f>+[1]DETALLE!I23</f>
        <v>2771092059</v>
      </c>
    </row>
    <row r="24" spans="1:2" x14ac:dyDescent="0.2">
      <c r="A24" s="16" t="s">
        <v>587</v>
      </c>
      <c r="B24" s="16">
        <f>+[1]DETALLE!I24</f>
        <v>6499932445</v>
      </c>
    </row>
    <row r="25" spans="1:2" x14ac:dyDescent="0.2">
      <c r="A25" s="16" t="s">
        <v>7</v>
      </c>
      <c r="B25" s="16">
        <f>+[1]DETALLE!I25</f>
        <v>2105963790</v>
      </c>
    </row>
    <row r="26" spans="1:2" x14ac:dyDescent="0.2">
      <c r="A26" s="16" t="s">
        <v>589</v>
      </c>
      <c r="B26" s="16">
        <f>+[1]DETALLE!I26</f>
        <v>2905595077</v>
      </c>
    </row>
    <row r="27" spans="1:2" x14ac:dyDescent="0.2">
      <c r="A27" s="16" t="s">
        <v>590</v>
      </c>
      <c r="B27" s="16">
        <f>+[1]DETALLE!I27</f>
        <v>3131184155</v>
      </c>
    </row>
    <row r="28" spans="1:2" x14ac:dyDescent="0.2">
      <c r="A28" s="16" t="s">
        <v>591</v>
      </c>
      <c r="B28" s="16">
        <f>+[1]DETALLE!I28</f>
        <v>1747627138</v>
      </c>
    </row>
    <row r="29" spans="1:2" x14ac:dyDescent="0.2">
      <c r="A29" s="16" t="s">
        <v>592</v>
      </c>
      <c r="B29" s="16">
        <f>+[1]DETALLE!I29</f>
        <v>3983177524</v>
      </c>
    </row>
    <row r="30" spans="1:2" x14ac:dyDescent="0.2">
      <c r="A30" s="16"/>
      <c r="B30" s="16">
        <f>+[1]DETALLE!I30</f>
        <v>0</v>
      </c>
    </row>
    <row r="31" spans="1:2" x14ac:dyDescent="0.2">
      <c r="A31" s="16"/>
      <c r="B31" s="16">
        <f>+[1]DETALLE!I31</f>
        <v>0</v>
      </c>
    </row>
    <row r="32" spans="1:2" ht="15" thickBot="1" x14ac:dyDescent="0.25">
      <c r="A32" s="16"/>
      <c r="B32" s="16">
        <f>+[1]DETALLE!I32</f>
        <v>0</v>
      </c>
    </row>
    <row r="33" spans="1:2" ht="16.5" thickTop="1" thickBot="1" x14ac:dyDescent="0.25">
      <c r="A33" s="294" t="s">
        <v>299</v>
      </c>
      <c r="B33" s="295">
        <f>SUM(B6:B32)</f>
        <v>99975736826</v>
      </c>
    </row>
    <row r="34" spans="1:2" ht="15" thickTop="1" x14ac:dyDescent="0.2">
      <c r="A34"/>
      <c r="B34"/>
    </row>
    <row r="35" spans="1:2" ht="15" x14ac:dyDescent="0.25">
      <c r="A35" s="286"/>
    </row>
  </sheetData>
  <sheetProtection selectLockedCells="1" selectUnlockedCells="1"/>
  <mergeCells count="3">
    <mergeCell ref="A2:B2"/>
    <mergeCell ref="A3:B3"/>
    <mergeCell ref="A1:B1"/>
  </mergeCells>
  <phoneticPr fontId="27" type="noConversion"/>
  <printOptions horizontalCentered="1"/>
  <pageMargins left="0.5" right="0.5" top="1" bottom="0.58680555555555558" header="0.51180555555555551" footer="0.51180555555555551"/>
  <pageSetup scale="75"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view="pageBreakPreview" topLeftCell="H31" zoomScale="60" zoomScaleNormal="64" workbookViewId="0">
      <selection activeCell="K37" sqref="K37"/>
    </sheetView>
  </sheetViews>
  <sheetFormatPr baseColWidth="10" defaultColWidth="12.42578125" defaultRowHeight="14.25" x14ac:dyDescent="0.2"/>
  <cols>
    <col min="1" max="1" width="15.5703125" style="1" bestFit="1" customWidth="1"/>
    <col min="2" max="2" width="22.42578125" style="1" bestFit="1" customWidth="1"/>
    <col min="3" max="3" width="20.42578125" style="1" bestFit="1" customWidth="1"/>
    <col min="4" max="4" width="21.5703125" style="1" bestFit="1" customWidth="1"/>
    <col min="5" max="5" width="22.42578125" style="1" bestFit="1" customWidth="1"/>
    <col min="6" max="6" width="19.28515625" style="1" bestFit="1" customWidth="1"/>
    <col min="7" max="7" width="22.42578125" style="1" bestFit="1" customWidth="1"/>
    <col min="8" max="8" width="26.7109375" style="1" bestFit="1" customWidth="1"/>
    <col min="9" max="9" width="23.42578125" style="1" bestFit="1" customWidth="1"/>
    <col min="10" max="10" width="15.85546875" style="1" customWidth="1"/>
    <col min="11" max="11" width="27" style="1" customWidth="1"/>
    <col min="12" max="21" width="23.5703125" style="1" customWidth="1"/>
    <col min="22" max="16384" width="12.42578125" style="1"/>
  </cols>
  <sheetData>
    <row r="1" spans="1:12" ht="18.75" customHeight="1" x14ac:dyDescent="0.25">
      <c r="A1" s="2"/>
      <c r="B1" s="3"/>
      <c r="C1" s="3"/>
      <c r="D1" s="3"/>
      <c r="E1" s="3"/>
      <c r="F1" s="3"/>
      <c r="G1" s="3"/>
      <c r="H1" s="3"/>
      <c r="I1" s="5"/>
    </row>
    <row r="2" spans="1:12" ht="18.75" customHeight="1" x14ac:dyDescent="0.25">
      <c r="A2" s="2"/>
      <c r="B2" s="3"/>
      <c r="C2" s="3"/>
      <c r="D2" s="3"/>
      <c r="E2" s="3"/>
      <c r="F2" s="3"/>
      <c r="G2" s="3"/>
      <c r="H2" s="3"/>
      <c r="I2" s="5"/>
    </row>
    <row r="3" spans="1:12" x14ac:dyDescent="0.2">
      <c r="A3" s="390" t="s">
        <v>567</v>
      </c>
      <c r="B3" s="390"/>
      <c r="C3" s="390"/>
      <c r="D3" s="390"/>
      <c r="E3" s="390"/>
      <c r="F3" s="390"/>
      <c r="G3" s="390"/>
      <c r="H3" s="390"/>
      <c r="I3" s="390"/>
    </row>
    <row r="4" spans="1:12" x14ac:dyDescent="0.2">
      <c r="A4" s="390" t="s">
        <v>29</v>
      </c>
      <c r="B4" s="390"/>
      <c r="C4" s="390"/>
      <c r="D4" s="390"/>
      <c r="E4" s="390"/>
      <c r="F4" s="390"/>
      <c r="G4" s="390"/>
      <c r="H4" s="390"/>
      <c r="I4" s="390"/>
      <c r="J4" s="296"/>
      <c r="K4" s="296"/>
      <c r="L4" s="296"/>
    </row>
    <row r="5" spans="1:12" x14ac:dyDescent="0.2">
      <c r="A5" s="390" t="s">
        <v>652</v>
      </c>
      <c r="B5" s="390"/>
      <c r="C5" s="390"/>
      <c r="D5" s="390"/>
      <c r="E5" s="390"/>
      <c r="F5" s="390"/>
      <c r="G5" s="390"/>
      <c r="H5" s="390"/>
      <c r="I5" s="390"/>
      <c r="J5" s="296"/>
      <c r="K5" s="296"/>
      <c r="L5" s="296"/>
    </row>
    <row r="6" spans="1:12" ht="7.5" customHeight="1" thickBot="1" x14ac:dyDescent="0.3">
      <c r="A6" s="305"/>
      <c r="B6" s="305"/>
      <c r="C6" s="305"/>
      <c r="D6" s="305"/>
      <c r="E6" s="305"/>
      <c r="F6" s="305"/>
      <c r="G6" s="305"/>
      <c r="H6" s="305"/>
      <c r="I6" s="305"/>
      <c r="J6" s="297"/>
      <c r="K6" s="297"/>
      <c r="L6" s="296"/>
    </row>
    <row r="7" spans="1:12" ht="52.5" customHeight="1" thickTop="1" thickBot="1" x14ac:dyDescent="0.3">
      <c r="A7" s="319" t="s">
        <v>568</v>
      </c>
      <c r="B7" s="320" t="s">
        <v>8</v>
      </c>
      <c r="C7" s="320" t="s">
        <v>9</v>
      </c>
      <c r="D7" s="320" t="s">
        <v>10</v>
      </c>
      <c r="E7" s="320" t="s">
        <v>11</v>
      </c>
      <c r="F7" s="320" t="s">
        <v>14</v>
      </c>
      <c r="G7" s="320" t="s">
        <v>12</v>
      </c>
      <c r="H7" s="320" t="s">
        <v>13</v>
      </c>
      <c r="I7" s="321" t="s">
        <v>15</v>
      </c>
      <c r="J7" s="322"/>
      <c r="K7" s="297"/>
      <c r="L7" s="296"/>
    </row>
    <row r="8" spans="1:12" ht="16.5" thickTop="1" x14ac:dyDescent="0.25">
      <c r="A8" s="323" t="s">
        <v>569</v>
      </c>
      <c r="B8" s="323">
        <v>965249941</v>
      </c>
      <c r="C8" s="323">
        <v>87225700</v>
      </c>
      <c r="D8" s="323">
        <v>480193610</v>
      </c>
      <c r="E8" s="323">
        <v>805201453</v>
      </c>
      <c r="F8" s="323">
        <v>0</v>
      </c>
      <c r="G8" s="323">
        <v>377800911</v>
      </c>
      <c r="H8" s="323">
        <v>622347018</v>
      </c>
      <c r="I8" s="323">
        <f t="shared" ref="I8:I34" si="0">SUM(B8:H8)</f>
        <v>3338018633</v>
      </c>
      <c r="J8" s="324"/>
      <c r="K8" s="4"/>
      <c r="L8" s="296"/>
    </row>
    <row r="9" spans="1:12" ht="15.75" x14ac:dyDescent="0.25">
      <c r="A9" s="325" t="s">
        <v>571</v>
      </c>
      <c r="B9" s="325">
        <v>3342163870</v>
      </c>
      <c r="C9" s="325">
        <v>29939241</v>
      </c>
      <c r="D9" s="325">
        <v>3344437230</v>
      </c>
      <c r="E9" s="325">
        <v>5882062472</v>
      </c>
      <c r="F9" s="325">
        <v>33909595</v>
      </c>
      <c r="G9" s="325">
        <v>659663518</v>
      </c>
      <c r="H9" s="325">
        <v>1790766563</v>
      </c>
      <c r="I9" s="325">
        <f t="shared" si="0"/>
        <v>15082942489</v>
      </c>
      <c r="J9" s="326"/>
      <c r="K9" s="298"/>
      <c r="L9" s="296"/>
    </row>
    <row r="10" spans="1:12" ht="15.75" x14ac:dyDescent="0.25">
      <c r="A10" s="325" t="s">
        <v>572</v>
      </c>
      <c r="B10" s="325">
        <v>350167167</v>
      </c>
      <c r="C10" s="325">
        <v>1391025</v>
      </c>
      <c r="D10" s="325">
        <v>210100300</v>
      </c>
      <c r="E10" s="325">
        <v>346179524</v>
      </c>
      <c r="F10" s="325">
        <v>0</v>
      </c>
      <c r="G10" s="325">
        <v>243842016</v>
      </c>
      <c r="H10" s="325">
        <v>1812589950</v>
      </c>
      <c r="I10" s="325">
        <f t="shared" si="0"/>
        <v>2964269982</v>
      </c>
      <c r="J10" s="326"/>
      <c r="K10" s="298"/>
      <c r="L10" s="296"/>
    </row>
    <row r="11" spans="1:12" ht="15.75" x14ac:dyDescent="0.25">
      <c r="A11" s="325" t="s">
        <v>570</v>
      </c>
      <c r="B11" s="325">
        <v>0</v>
      </c>
      <c r="C11" s="325">
        <v>0</v>
      </c>
      <c r="D11" s="325">
        <v>0</v>
      </c>
      <c r="E11" s="325">
        <v>235702905</v>
      </c>
      <c r="F11" s="325">
        <v>0</v>
      </c>
      <c r="G11" s="325">
        <v>0</v>
      </c>
      <c r="H11" s="325">
        <v>429920295</v>
      </c>
      <c r="I11" s="325">
        <f t="shared" si="0"/>
        <v>665623200</v>
      </c>
      <c r="J11" s="326"/>
      <c r="K11" s="298"/>
      <c r="L11" s="296"/>
    </row>
    <row r="12" spans="1:12" ht="15.75" x14ac:dyDescent="0.25">
      <c r="A12" s="325" t="s">
        <v>5</v>
      </c>
      <c r="B12" s="325">
        <v>26713210</v>
      </c>
      <c r="C12" s="325">
        <v>102367</v>
      </c>
      <c r="D12" s="325">
        <v>10035120</v>
      </c>
      <c r="E12" s="325">
        <v>6279708</v>
      </c>
      <c r="F12" s="325">
        <v>16499573</v>
      </c>
      <c r="G12" s="325">
        <v>249338720</v>
      </c>
      <c r="H12" s="325">
        <v>1529602799</v>
      </c>
      <c r="I12" s="325">
        <f t="shared" si="0"/>
        <v>1838571497</v>
      </c>
      <c r="J12" s="326"/>
      <c r="K12" s="298"/>
      <c r="L12" s="296"/>
    </row>
    <row r="13" spans="1:12" ht="15.75" x14ac:dyDescent="0.25">
      <c r="A13" s="325" t="s">
        <v>575</v>
      </c>
      <c r="B13" s="325">
        <v>1084534086</v>
      </c>
      <c r="C13" s="325">
        <v>27525498</v>
      </c>
      <c r="D13" s="325">
        <v>940125288</v>
      </c>
      <c r="E13" s="325">
        <v>845276614</v>
      </c>
      <c r="F13" s="325">
        <v>0</v>
      </c>
      <c r="G13" s="325">
        <v>2459746370</v>
      </c>
      <c r="H13" s="325">
        <v>12812030917</v>
      </c>
      <c r="I13" s="325">
        <f t="shared" si="0"/>
        <v>18169238773</v>
      </c>
      <c r="J13" s="326"/>
      <c r="K13" s="298"/>
      <c r="L13" s="296"/>
    </row>
    <row r="14" spans="1:12" ht="15.75" x14ac:dyDescent="0.25">
      <c r="A14" s="325" t="s">
        <v>578</v>
      </c>
      <c r="B14" s="325">
        <v>118725377</v>
      </c>
      <c r="C14" s="325">
        <v>5408353</v>
      </c>
      <c r="D14" s="325">
        <v>375021430</v>
      </c>
      <c r="E14" s="325">
        <v>1817736103</v>
      </c>
      <c r="F14" s="325">
        <v>0</v>
      </c>
      <c r="G14" s="325">
        <v>251676271</v>
      </c>
      <c r="H14" s="325">
        <v>572624252</v>
      </c>
      <c r="I14" s="325">
        <f t="shared" si="0"/>
        <v>3141191786</v>
      </c>
      <c r="J14" s="326"/>
      <c r="K14" s="298"/>
      <c r="L14" s="296"/>
    </row>
    <row r="15" spans="1:12" ht="15.75" x14ac:dyDescent="0.25">
      <c r="A15" s="325" t="s">
        <v>577</v>
      </c>
      <c r="B15" s="325">
        <v>0</v>
      </c>
      <c r="C15" s="325">
        <v>0</v>
      </c>
      <c r="D15" s="325">
        <v>0</v>
      </c>
      <c r="E15" s="325">
        <v>0</v>
      </c>
      <c r="F15" s="325">
        <v>6370491</v>
      </c>
      <c r="G15" s="325">
        <v>0</v>
      </c>
      <c r="H15" s="325">
        <v>639669458</v>
      </c>
      <c r="I15" s="325">
        <f t="shared" si="0"/>
        <v>646039949</v>
      </c>
      <c r="J15" s="326"/>
      <c r="K15" s="298"/>
      <c r="L15" s="296"/>
    </row>
    <row r="16" spans="1:12" ht="15.75" x14ac:dyDescent="0.25">
      <c r="A16" s="325" t="s">
        <v>6</v>
      </c>
      <c r="B16" s="325">
        <v>0</v>
      </c>
      <c r="C16" s="325">
        <v>0</v>
      </c>
      <c r="D16" s="325">
        <v>0</v>
      </c>
      <c r="E16" s="325">
        <v>434552890</v>
      </c>
      <c r="F16" s="325">
        <v>0</v>
      </c>
      <c r="G16" s="325">
        <v>0</v>
      </c>
      <c r="H16" s="325">
        <v>159917365</v>
      </c>
      <c r="I16" s="325">
        <f t="shared" si="0"/>
        <v>594470255</v>
      </c>
      <c r="J16" s="326"/>
      <c r="K16" s="298"/>
      <c r="L16" s="296"/>
    </row>
    <row r="17" spans="1:12" ht="15.75" x14ac:dyDescent="0.25">
      <c r="A17" s="325" t="s">
        <v>576</v>
      </c>
      <c r="B17" s="325">
        <v>3111820437</v>
      </c>
      <c r="C17" s="325">
        <v>256813536</v>
      </c>
      <c r="D17" s="325">
        <v>1317337318</v>
      </c>
      <c r="E17" s="325">
        <v>1218030763</v>
      </c>
      <c r="F17" s="325">
        <v>304228958</v>
      </c>
      <c r="G17" s="325">
        <v>2284130126</v>
      </c>
      <c r="H17" s="325">
        <v>2964367580</v>
      </c>
      <c r="I17" s="325">
        <f t="shared" si="0"/>
        <v>11456728718</v>
      </c>
      <c r="J17" s="326"/>
      <c r="K17" s="298"/>
      <c r="L17" s="296"/>
    </row>
    <row r="18" spans="1:12" ht="15.75" x14ac:dyDescent="0.25">
      <c r="A18" s="325" t="s">
        <v>579</v>
      </c>
      <c r="B18" s="325">
        <v>428730529</v>
      </c>
      <c r="C18" s="325">
        <v>7151900</v>
      </c>
      <c r="D18" s="325">
        <v>356176132</v>
      </c>
      <c r="E18" s="325">
        <v>78285922</v>
      </c>
      <c r="F18" s="325">
        <v>0</v>
      </c>
      <c r="G18" s="325">
        <v>755028812</v>
      </c>
      <c r="H18" s="325">
        <v>782586477</v>
      </c>
      <c r="I18" s="325">
        <f t="shared" si="0"/>
        <v>2407959772</v>
      </c>
      <c r="J18" s="326"/>
      <c r="K18" s="298"/>
      <c r="L18" s="296"/>
    </row>
    <row r="19" spans="1:12" ht="15.75" x14ac:dyDescent="0.25">
      <c r="A19" s="325" t="s">
        <v>580</v>
      </c>
      <c r="B19" s="325">
        <v>307219793</v>
      </c>
      <c r="C19" s="325">
        <v>18298889</v>
      </c>
      <c r="D19" s="325">
        <v>291858803</v>
      </c>
      <c r="E19" s="325">
        <v>209224782</v>
      </c>
      <c r="F19" s="325">
        <v>0</v>
      </c>
      <c r="G19" s="325">
        <v>243886149</v>
      </c>
      <c r="H19" s="325">
        <v>729429968</v>
      </c>
      <c r="I19" s="325">
        <f t="shared" si="0"/>
        <v>1799918384</v>
      </c>
      <c r="J19" s="326"/>
      <c r="K19" s="298"/>
      <c r="L19" s="296"/>
    </row>
    <row r="20" spans="1:12" ht="15.75" x14ac:dyDescent="0.25">
      <c r="A20" s="325" t="s">
        <v>581</v>
      </c>
      <c r="B20" s="325">
        <v>745331536</v>
      </c>
      <c r="C20" s="325">
        <v>1834806</v>
      </c>
      <c r="D20" s="325">
        <v>705756411</v>
      </c>
      <c r="E20" s="325">
        <v>667036378</v>
      </c>
      <c r="F20" s="325">
        <v>2787090</v>
      </c>
      <c r="G20" s="325">
        <v>251676271</v>
      </c>
      <c r="H20" s="325">
        <v>1433067535</v>
      </c>
      <c r="I20" s="325">
        <f t="shared" si="0"/>
        <v>3807490027</v>
      </c>
      <c r="J20" s="326"/>
      <c r="K20" s="298"/>
      <c r="L20" s="296"/>
    </row>
    <row r="21" spans="1:12" ht="15.75" x14ac:dyDescent="0.25">
      <c r="A21" s="325" t="s">
        <v>582</v>
      </c>
      <c r="B21" s="325">
        <v>160236206</v>
      </c>
      <c r="C21" s="325">
        <v>6448515</v>
      </c>
      <c r="D21" s="325">
        <v>80118103</v>
      </c>
      <c r="E21" s="325">
        <v>13430112</v>
      </c>
      <c r="F21" s="325">
        <v>0</v>
      </c>
      <c r="G21" s="325">
        <v>160897112</v>
      </c>
      <c r="H21" s="325">
        <v>623710960</v>
      </c>
      <c r="I21" s="325">
        <f t="shared" si="0"/>
        <v>1044841008</v>
      </c>
      <c r="J21" s="326"/>
      <c r="K21" s="298"/>
      <c r="L21" s="296"/>
    </row>
    <row r="22" spans="1:12" ht="15.75" x14ac:dyDescent="0.25">
      <c r="A22" s="325" t="s">
        <v>583</v>
      </c>
      <c r="B22" s="325">
        <v>249802139</v>
      </c>
      <c r="C22" s="325">
        <v>86663</v>
      </c>
      <c r="D22" s="325">
        <v>152448843</v>
      </c>
      <c r="E22" s="325">
        <v>1141847853</v>
      </c>
      <c r="F22" s="325">
        <v>0</v>
      </c>
      <c r="G22" s="325">
        <v>415588016</v>
      </c>
      <c r="H22" s="325">
        <v>1249572503</v>
      </c>
      <c r="I22" s="325">
        <f t="shared" si="0"/>
        <v>3209346017</v>
      </c>
      <c r="J22" s="326"/>
      <c r="K22" s="298"/>
      <c r="L22" s="296"/>
    </row>
    <row r="23" spans="1:12" ht="15.75" x14ac:dyDescent="0.25">
      <c r="A23" s="325" t="s">
        <v>584</v>
      </c>
      <c r="B23" s="325">
        <v>0</v>
      </c>
      <c r="C23" s="325">
        <v>0</v>
      </c>
      <c r="D23" s="325">
        <v>0</v>
      </c>
      <c r="E23" s="325">
        <v>0</v>
      </c>
      <c r="F23" s="325">
        <v>72835952</v>
      </c>
      <c r="G23" s="325">
        <v>0</v>
      </c>
      <c r="H23" s="325">
        <v>1951557984</v>
      </c>
      <c r="I23" s="325">
        <f t="shared" si="0"/>
        <v>2024393936</v>
      </c>
      <c r="J23" s="326"/>
      <c r="K23" s="298"/>
      <c r="L23" s="296"/>
    </row>
    <row r="24" spans="1:12" ht="15.75" x14ac:dyDescent="0.25">
      <c r="A24" s="325" t="s">
        <v>585</v>
      </c>
      <c r="B24" s="325">
        <v>481417399</v>
      </c>
      <c r="C24" s="325">
        <v>746947967</v>
      </c>
      <c r="D24" s="325">
        <v>810290434</v>
      </c>
      <c r="E24" s="325">
        <v>219449096</v>
      </c>
      <c r="F24" s="325">
        <v>0</v>
      </c>
      <c r="G24" s="325">
        <v>1108234709</v>
      </c>
      <c r="H24" s="325">
        <v>1273780607</v>
      </c>
      <c r="I24" s="325">
        <f t="shared" si="0"/>
        <v>4640120212</v>
      </c>
      <c r="J24" s="326"/>
      <c r="K24" s="298"/>
      <c r="L24" s="296"/>
    </row>
    <row r="25" spans="1:12" ht="15.75" x14ac:dyDescent="0.25">
      <c r="A25" s="325" t="s">
        <v>586</v>
      </c>
      <c r="B25" s="325">
        <v>216249795</v>
      </c>
      <c r="C25" s="325">
        <v>302394</v>
      </c>
      <c r="D25" s="325">
        <v>144166530</v>
      </c>
      <c r="E25" s="325">
        <v>419342111</v>
      </c>
      <c r="F25" s="325">
        <v>37161200</v>
      </c>
      <c r="G25" s="325">
        <v>251676271</v>
      </c>
      <c r="H25" s="325">
        <v>1702193758</v>
      </c>
      <c r="I25" s="325">
        <f t="shared" si="0"/>
        <v>2771092059</v>
      </c>
      <c r="J25" s="326"/>
      <c r="K25" s="298"/>
      <c r="L25" s="296"/>
    </row>
    <row r="26" spans="1:12" ht="15.75" x14ac:dyDescent="0.25">
      <c r="A26" s="325" t="s">
        <v>587</v>
      </c>
      <c r="B26" s="325">
        <v>530036491</v>
      </c>
      <c r="C26" s="325">
        <v>22170495</v>
      </c>
      <c r="D26" s="325">
        <v>486272010</v>
      </c>
      <c r="E26" s="325">
        <v>2002367861</v>
      </c>
      <c r="F26" s="325">
        <v>0</v>
      </c>
      <c r="G26" s="325">
        <v>377800911</v>
      </c>
      <c r="H26" s="325">
        <v>3081284677</v>
      </c>
      <c r="I26" s="325">
        <f t="shared" si="0"/>
        <v>6499932445</v>
      </c>
      <c r="J26" s="326"/>
      <c r="K26" s="298"/>
      <c r="L26" s="296"/>
    </row>
    <row r="27" spans="1:12" ht="15.75" x14ac:dyDescent="0.25">
      <c r="A27" s="325" t="s">
        <v>7</v>
      </c>
      <c r="B27" s="325">
        <v>652636228</v>
      </c>
      <c r="C27" s="325">
        <v>8790713</v>
      </c>
      <c r="D27" s="325">
        <v>375963696</v>
      </c>
      <c r="E27" s="325">
        <v>96864982</v>
      </c>
      <c r="F27" s="325">
        <v>1950963</v>
      </c>
      <c r="G27" s="325">
        <v>207262811</v>
      </c>
      <c r="H27" s="325">
        <v>762494397</v>
      </c>
      <c r="I27" s="325">
        <f t="shared" si="0"/>
        <v>2105963790</v>
      </c>
      <c r="J27" s="326"/>
      <c r="K27" s="298"/>
      <c r="L27" s="296"/>
    </row>
    <row r="28" spans="1:12" ht="15.75" x14ac:dyDescent="0.25">
      <c r="A28" s="325" t="s">
        <v>589</v>
      </c>
      <c r="B28" s="325">
        <v>12288792</v>
      </c>
      <c r="C28" s="325">
        <v>2112135</v>
      </c>
      <c r="D28" s="325">
        <v>9216594</v>
      </c>
      <c r="E28" s="325">
        <v>1907485415</v>
      </c>
      <c r="F28" s="325">
        <v>7432240</v>
      </c>
      <c r="G28" s="325">
        <v>321794225</v>
      </c>
      <c r="H28" s="325">
        <v>645265676</v>
      </c>
      <c r="I28" s="325">
        <f t="shared" si="0"/>
        <v>2905595077</v>
      </c>
      <c r="J28" s="326"/>
      <c r="K28" s="298"/>
      <c r="L28" s="296"/>
    </row>
    <row r="29" spans="1:12" ht="15.75" x14ac:dyDescent="0.25">
      <c r="A29" s="325" t="s">
        <v>590</v>
      </c>
      <c r="B29" s="325">
        <v>897868944</v>
      </c>
      <c r="C29" s="325">
        <v>27364191</v>
      </c>
      <c r="D29" s="325">
        <v>1073675450</v>
      </c>
      <c r="E29" s="325">
        <v>65886883</v>
      </c>
      <c r="F29" s="325">
        <v>0</v>
      </c>
      <c r="G29" s="325">
        <v>535646767</v>
      </c>
      <c r="H29" s="325">
        <v>530741920</v>
      </c>
      <c r="I29" s="325">
        <f t="shared" si="0"/>
        <v>3131184155</v>
      </c>
      <c r="J29" s="326"/>
      <c r="K29" s="298"/>
      <c r="L29" s="296"/>
    </row>
    <row r="30" spans="1:12" ht="15.75" x14ac:dyDescent="0.25">
      <c r="A30" s="325" t="s">
        <v>591</v>
      </c>
      <c r="B30" s="325">
        <v>315150450</v>
      </c>
      <c r="C30" s="325">
        <v>278205</v>
      </c>
      <c r="D30" s="325">
        <v>173023776</v>
      </c>
      <c r="E30" s="325">
        <v>393679877</v>
      </c>
      <c r="F30" s="325">
        <v>13378032</v>
      </c>
      <c r="G30" s="325">
        <v>190770518</v>
      </c>
      <c r="H30" s="325">
        <v>661346280</v>
      </c>
      <c r="I30" s="325">
        <f t="shared" si="0"/>
        <v>1747627138</v>
      </c>
      <c r="J30" s="326"/>
      <c r="K30" s="298"/>
      <c r="L30" s="296"/>
    </row>
    <row r="31" spans="1:12" ht="15.75" x14ac:dyDescent="0.25">
      <c r="A31" s="325" t="s">
        <v>592</v>
      </c>
      <c r="B31" s="325">
        <v>631095730</v>
      </c>
      <c r="C31" s="325">
        <v>11299313</v>
      </c>
      <c r="D31" s="325">
        <v>500505038</v>
      </c>
      <c r="E31" s="325">
        <v>716293140</v>
      </c>
      <c r="F31" s="325">
        <v>0</v>
      </c>
      <c r="G31" s="325">
        <v>402962748</v>
      </c>
      <c r="H31" s="325">
        <v>1721021555</v>
      </c>
      <c r="I31" s="325">
        <f t="shared" si="0"/>
        <v>3983177524</v>
      </c>
      <c r="J31" s="326"/>
      <c r="K31" s="298"/>
      <c r="L31" s="296"/>
    </row>
    <row r="32" spans="1:12" ht="15.75" x14ac:dyDescent="0.25">
      <c r="A32" s="327"/>
      <c r="B32" s="327"/>
      <c r="C32" s="327"/>
      <c r="D32" s="325"/>
      <c r="E32" s="325"/>
      <c r="F32" s="325"/>
      <c r="G32" s="325"/>
      <c r="H32" s="325"/>
      <c r="I32" s="325">
        <f t="shared" si="0"/>
        <v>0</v>
      </c>
      <c r="J32" s="326"/>
      <c r="K32" s="298"/>
      <c r="L32" s="296"/>
    </row>
    <row r="33" spans="1:21" ht="15.75" x14ac:dyDescent="0.25">
      <c r="A33" s="327"/>
      <c r="B33" s="327"/>
      <c r="C33" s="327"/>
      <c r="D33" s="325"/>
      <c r="E33" s="325"/>
      <c r="F33" s="325"/>
      <c r="G33" s="325"/>
      <c r="H33" s="325"/>
      <c r="I33" s="325">
        <f t="shared" si="0"/>
        <v>0</v>
      </c>
      <c r="J33" s="326"/>
      <c r="K33" s="298"/>
      <c r="L33" s="296"/>
    </row>
    <row r="34" spans="1:21" ht="16.5" thickBot="1" x14ac:dyDescent="0.3">
      <c r="A34" s="327"/>
      <c r="B34" s="327"/>
      <c r="C34" s="327"/>
      <c r="D34" s="325"/>
      <c r="E34" s="325"/>
      <c r="F34" s="325"/>
      <c r="G34" s="325"/>
      <c r="H34" s="325"/>
      <c r="I34" s="325">
        <f t="shared" si="0"/>
        <v>0</v>
      </c>
      <c r="J34" s="326"/>
      <c r="K34" s="298"/>
      <c r="L34" s="296"/>
    </row>
    <row r="35" spans="1:21" ht="17.25" thickTop="1" thickBot="1" x14ac:dyDescent="0.25">
      <c r="A35" s="319" t="s">
        <v>299</v>
      </c>
      <c r="B35" s="320">
        <f>SUM(B8:B34)</f>
        <v>14627438120</v>
      </c>
      <c r="C35" s="320">
        <f t="shared" ref="C35:H35" si="1">SUM(C8:C34)</f>
        <v>1261491906</v>
      </c>
      <c r="D35" s="320">
        <f t="shared" si="1"/>
        <v>11836722116</v>
      </c>
      <c r="E35" s="320">
        <f t="shared" si="1"/>
        <v>19522216844</v>
      </c>
      <c r="F35" s="320">
        <f>SUM(F8:F34)</f>
        <v>496554094</v>
      </c>
      <c r="G35" s="320">
        <f t="shared" si="1"/>
        <v>11749423252</v>
      </c>
      <c r="H35" s="320">
        <f t="shared" si="1"/>
        <v>40481890494</v>
      </c>
      <c r="I35" s="321">
        <f>SUM(I8:I34)</f>
        <v>99975736826</v>
      </c>
      <c r="J35" s="326"/>
      <c r="K35" s="298"/>
      <c r="L35" s="296"/>
    </row>
    <row r="36" spans="1:21" ht="16.5" thickTop="1" x14ac:dyDescent="0.25">
      <c r="A36" s="328"/>
      <c r="B36" s="328"/>
      <c r="C36" s="328"/>
      <c r="D36" s="328"/>
      <c r="E36" s="328"/>
      <c r="F36" s="328"/>
      <c r="G36" s="328"/>
      <c r="H36" s="328"/>
      <c r="I36" s="328"/>
      <c r="J36" s="329"/>
      <c r="K36" s="299"/>
      <c r="L36" s="296"/>
    </row>
    <row r="37" spans="1:21" ht="15.75" x14ac:dyDescent="0.25">
      <c r="A37" s="328"/>
      <c r="B37" s="328"/>
      <c r="C37" s="328"/>
      <c r="D37" s="328"/>
      <c r="E37" s="328"/>
      <c r="F37" s="328"/>
      <c r="G37" s="328"/>
      <c r="H37" s="328"/>
      <c r="I37" s="328"/>
      <c r="J37" s="317"/>
      <c r="K37" s="296"/>
      <c r="L37" s="296"/>
    </row>
    <row r="38" spans="1:21" ht="15" x14ac:dyDescent="0.2">
      <c r="A38" s="317"/>
      <c r="B38" s="317"/>
      <c r="C38" s="317"/>
      <c r="D38" s="317"/>
      <c r="E38" s="317"/>
      <c r="F38" s="317"/>
      <c r="G38" s="317"/>
      <c r="H38" s="317"/>
      <c r="I38" s="317"/>
      <c r="J38" s="317"/>
      <c r="K38" s="300"/>
      <c r="L38" s="296"/>
    </row>
    <row r="39" spans="1:21" x14ac:dyDescent="0.2">
      <c r="A39" s="296"/>
      <c r="B39" s="296"/>
      <c r="C39" s="296"/>
      <c r="D39" s="296"/>
      <c r="E39" s="296"/>
      <c r="F39" s="296"/>
      <c r="G39" s="296"/>
      <c r="H39" s="296"/>
      <c r="I39" s="296"/>
      <c r="J39" s="296"/>
      <c r="K39" s="296"/>
      <c r="L39" s="296"/>
    </row>
    <row r="40" spans="1:21" ht="15" x14ac:dyDescent="0.25">
      <c r="A40" s="286"/>
      <c r="C40" s="286"/>
      <c r="E40" s="387"/>
      <c r="F40" s="387"/>
      <c r="G40" s="387"/>
      <c r="H40" s="387"/>
      <c r="I40" s="387"/>
      <c r="J40" s="387"/>
      <c r="K40" s="387"/>
      <c r="L40" s="387"/>
      <c r="M40" s="387"/>
    </row>
    <row r="41" spans="1:21" x14ac:dyDescent="0.2">
      <c r="E41" s="388"/>
      <c r="F41" s="388"/>
      <c r="G41" s="388"/>
      <c r="H41" s="388"/>
      <c r="I41" s="388"/>
      <c r="J41" s="388"/>
      <c r="K41" s="388"/>
      <c r="L41" s="388"/>
      <c r="M41" s="388"/>
    </row>
    <row r="42" spans="1:21" x14ac:dyDescent="0.2">
      <c r="E42" s="389"/>
      <c r="F42" s="389"/>
      <c r="G42" s="389"/>
      <c r="H42" s="389"/>
      <c r="I42" s="389"/>
      <c r="J42" s="389"/>
      <c r="K42" s="389"/>
      <c r="L42" s="389"/>
      <c r="M42" s="389"/>
    </row>
    <row r="43" spans="1:21" ht="15" x14ac:dyDescent="0.2">
      <c r="E43" s="301"/>
      <c r="F43" s="301"/>
      <c r="G43" s="301"/>
      <c r="H43" s="301"/>
      <c r="I43" s="301"/>
      <c r="J43" s="301"/>
      <c r="K43" s="306" t="s">
        <v>593</v>
      </c>
      <c r="L43" s="306"/>
      <c r="M43" s="306"/>
      <c r="N43" s="306"/>
      <c r="O43" s="306"/>
      <c r="P43" s="306"/>
      <c r="Q43" s="306"/>
      <c r="R43" s="306"/>
      <c r="S43" s="306"/>
      <c r="T43" s="306"/>
      <c r="U43" s="306"/>
    </row>
    <row r="44" spans="1:21" ht="20.25" x14ac:dyDescent="0.3">
      <c r="B44" s="287"/>
      <c r="E44" s="302"/>
      <c r="F44" s="302"/>
      <c r="G44" s="302"/>
      <c r="H44" s="302"/>
      <c r="I44" s="302"/>
      <c r="J44" s="302"/>
      <c r="K44" s="306" t="s">
        <v>29</v>
      </c>
      <c r="L44" s="306"/>
      <c r="M44" s="306"/>
      <c r="N44" s="306"/>
      <c r="O44" s="306"/>
      <c r="P44" s="306"/>
      <c r="Q44" s="306"/>
      <c r="R44" s="306"/>
      <c r="S44" s="306"/>
      <c r="T44" s="306"/>
      <c r="U44" s="306"/>
    </row>
    <row r="45" spans="1:21" ht="15" x14ac:dyDescent="0.2">
      <c r="E45" s="303"/>
      <c r="F45" s="303"/>
      <c r="G45" s="303"/>
      <c r="H45" s="303"/>
      <c r="I45" s="303"/>
      <c r="J45" s="303"/>
      <c r="K45" s="306"/>
      <c r="L45" s="306"/>
      <c r="M45" s="306"/>
      <c r="N45" s="306"/>
      <c r="O45" s="306"/>
      <c r="P45" s="306"/>
      <c r="Q45" s="306"/>
      <c r="R45" s="306"/>
      <c r="S45" s="306"/>
      <c r="T45" s="306"/>
      <c r="U45" s="306"/>
    </row>
    <row r="46" spans="1:21" ht="15" x14ac:dyDescent="0.2">
      <c r="E46" s="303"/>
      <c r="F46" s="303"/>
      <c r="G46" s="303"/>
      <c r="H46" s="303"/>
      <c r="I46" s="303"/>
      <c r="J46" s="303"/>
      <c r="K46" s="306"/>
      <c r="L46" s="306"/>
      <c r="M46" s="306"/>
      <c r="N46" s="306"/>
      <c r="O46" s="306"/>
      <c r="P46" s="306"/>
      <c r="Q46" s="306"/>
      <c r="R46" s="306"/>
      <c r="S46" s="306"/>
      <c r="T46" s="306"/>
      <c r="U46" s="306"/>
    </row>
    <row r="47" spans="1:21" ht="15" x14ac:dyDescent="0.2">
      <c r="E47" s="303"/>
      <c r="F47" s="303"/>
      <c r="G47" s="303"/>
      <c r="H47" s="303"/>
      <c r="I47" s="303"/>
      <c r="J47" s="303"/>
      <c r="K47" s="306" t="s">
        <v>653</v>
      </c>
      <c r="L47" s="306"/>
      <c r="M47" s="306"/>
      <c r="N47" s="306"/>
      <c r="O47" s="306"/>
      <c r="P47" s="306"/>
      <c r="Q47" s="306"/>
      <c r="R47" s="306"/>
      <c r="S47" s="306"/>
      <c r="T47" s="306"/>
      <c r="U47" s="306"/>
    </row>
    <row r="48" spans="1:21" ht="15.75" x14ac:dyDescent="0.25">
      <c r="E48" s="303"/>
      <c r="F48" s="303"/>
      <c r="G48" s="303"/>
      <c r="H48" s="303"/>
      <c r="I48" s="303"/>
      <c r="J48" s="303"/>
      <c r="K48" s="307" t="s">
        <v>568</v>
      </c>
      <c r="L48" s="307" t="s">
        <v>654</v>
      </c>
      <c r="M48" s="308" t="s">
        <v>594</v>
      </c>
      <c r="N48" s="308" t="s">
        <v>595</v>
      </c>
      <c r="O48" s="308" t="s">
        <v>596</v>
      </c>
      <c r="P48" s="308" t="s">
        <v>27</v>
      </c>
      <c r="Q48" s="308" t="s">
        <v>597</v>
      </c>
      <c r="R48" s="308" t="s">
        <v>598</v>
      </c>
      <c r="S48" s="308" t="s">
        <v>599</v>
      </c>
      <c r="T48" s="308" t="s">
        <v>600</v>
      </c>
      <c r="U48" s="307" t="s">
        <v>601</v>
      </c>
    </row>
    <row r="49" spans="5:21" ht="15.75" x14ac:dyDescent="0.25">
      <c r="E49" s="303"/>
      <c r="F49" s="303"/>
      <c r="G49" s="303"/>
      <c r="H49" s="303"/>
      <c r="I49" s="304"/>
      <c r="J49" s="303"/>
      <c r="K49" s="307"/>
      <c r="L49" s="307"/>
      <c r="M49" s="308"/>
      <c r="N49" s="308"/>
      <c r="O49" s="308" t="s">
        <v>655</v>
      </c>
      <c r="P49" s="308"/>
      <c r="Q49" s="308"/>
      <c r="R49" s="308" t="s">
        <v>602</v>
      </c>
      <c r="S49" s="308" t="s">
        <v>26</v>
      </c>
      <c r="T49" s="308" t="s">
        <v>603</v>
      </c>
      <c r="U49" s="307" t="s">
        <v>37</v>
      </c>
    </row>
    <row r="50" spans="5:21" ht="15.75" x14ac:dyDescent="0.25">
      <c r="E50" s="303"/>
      <c r="F50" s="303"/>
      <c r="G50" s="303"/>
      <c r="H50" s="303"/>
      <c r="I50" s="303"/>
      <c r="J50" s="303"/>
      <c r="K50" s="309"/>
      <c r="L50" s="309"/>
      <c r="M50" s="310"/>
      <c r="N50" s="310"/>
      <c r="O50" s="310"/>
      <c r="P50" s="310"/>
      <c r="Q50" s="310"/>
      <c r="R50" s="310"/>
      <c r="S50" s="310"/>
      <c r="T50" s="310"/>
      <c r="U50" s="309"/>
    </row>
    <row r="51" spans="5:21" ht="15" x14ac:dyDescent="0.2">
      <c r="E51" s="303"/>
      <c r="F51" s="303"/>
      <c r="G51" s="303"/>
      <c r="H51" s="303"/>
      <c r="I51" s="303"/>
      <c r="J51" s="303"/>
      <c r="K51" s="309" t="s">
        <v>604</v>
      </c>
      <c r="L51" s="311">
        <v>2000000000</v>
      </c>
      <c r="M51" s="309"/>
      <c r="N51" s="309"/>
      <c r="O51" s="312">
        <v>173507553</v>
      </c>
      <c r="P51" s="309"/>
      <c r="Q51" s="309"/>
      <c r="R51" s="309"/>
      <c r="S51" s="309"/>
      <c r="T51" s="312"/>
      <c r="U51" s="311">
        <f>SUM(L51:T51)</f>
        <v>2173507553</v>
      </c>
    </row>
    <row r="52" spans="5:21" ht="15" x14ac:dyDescent="0.2">
      <c r="E52" s="303"/>
      <c r="F52" s="303"/>
      <c r="G52" s="303"/>
      <c r="H52" s="303"/>
      <c r="I52" s="303"/>
      <c r="J52" s="303"/>
      <c r="K52" s="309" t="s">
        <v>569</v>
      </c>
      <c r="L52" s="309"/>
      <c r="M52" s="311">
        <v>3132222</v>
      </c>
      <c r="N52" s="311">
        <v>1376580</v>
      </c>
      <c r="O52" s="312">
        <v>48413875</v>
      </c>
      <c r="P52" s="309"/>
      <c r="Q52" s="309"/>
      <c r="R52" s="309"/>
      <c r="S52" s="309"/>
      <c r="T52" s="312"/>
      <c r="U52" s="311">
        <f t="shared" ref="U52:U77" si="2">SUM(L52:T52)</f>
        <v>52922677</v>
      </c>
    </row>
    <row r="53" spans="5:21" ht="15" x14ac:dyDescent="0.2">
      <c r="E53" s="303"/>
      <c r="F53" s="303"/>
      <c r="G53" s="303"/>
      <c r="H53" s="303"/>
      <c r="I53" s="303"/>
      <c r="J53" s="303"/>
      <c r="K53" s="309" t="s">
        <v>570</v>
      </c>
      <c r="L53" s="309"/>
      <c r="M53" s="309"/>
      <c r="N53" s="309"/>
      <c r="O53" s="312">
        <v>2580918</v>
      </c>
      <c r="P53" s="309"/>
      <c r="Q53" s="309"/>
      <c r="R53" s="309"/>
      <c r="S53" s="309"/>
      <c r="T53" s="312"/>
      <c r="U53" s="311">
        <f t="shared" si="2"/>
        <v>2580918</v>
      </c>
    </row>
    <row r="54" spans="5:21" ht="15" x14ac:dyDescent="0.2">
      <c r="E54" s="303"/>
      <c r="F54" s="303"/>
      <c r="G54" s="303"/>
      <c r="H54" s="303"/>
      <c r="I54" s="303"/>
      <c r="J54" s="303"/>
      <c r="K54" s="309" t="s">
        <v>571</v>
      </c>
      <c r="L54" s="309"/>
      <c r="M54" s="311">
        <v>132334475</v>
      </c>
      <c r="N54" s="311">
        <v>5536874</v>
      </c>
      <c r="O54" s="312">
        <v>3939685</v>
      </c>
      <c r="P54" s="309"/>
      <c r="Q54" s="309"/>
      <c r="R54" s="309"/>
      <c r="S54" s="309"/>
      <c r="T54" s="312"/>
      <c r="U54" s="311">
        <f t="shared" si="2"/>
        <v>141811034</v>
      </c>
    </row>
    <row r="55" spans="5:21" ht="15" x14ac:dyDescent="0.2">
      <c r="E55" s="303"/>
      <c r="F55" s="303"/>
      <c r="G55" s="303"/>
      <c r="H55" s="303"/>
      <c r="I55" s="303"/>
      <c r="J55" s="303"/>
      <c r="K55" s="309" t="s">
        <v>572</v>
      </c>
      <c r="L55" s="309"/>
      <c r="M55" s="311">
        <v>1112560</v>
      </c>
      <c r="N55" s="311">
        <v>633522</v>
      </c>
      <c r="O55" s="312">
        <v>30753682</v>
      </c>
      <c r="P55" s="309"/>
      <c r="Q55" s="309"/>
      <c r="R55" s="309"/>
      <c r="S55" s="309"/>
      <c r="T55" s="312"/>
      <c r="U55" s="311">
        <f t="shared" si="2"/>
        <v>32499764</v>
      </c>
    </row>
    <row r="56" spans="5:21" ht="15" x14ac:dyDescent="0.2">
      <c r="E56" s="303"/>
      <c r="F56" s="303"/>
      <c r="G56" s="303"/>
      <c r="H56" s="303"/>
      <c r="I56" s="303"/>
      <c r="J56" s="303"/>
      <c r="K56" s="309" t="s">
        <v>573</v>
      </c>
      <c r="L56" s="309"/>
      <c r="M56" s="309"/>
      <c r="N56" s="309"/>
      <c r="O56" s="312">
        <v>2196647</v>
      </c>
      <c r="P56" s="309"/>
      <c r="Q56" s="309"/>
      <c r="R56" s="309"/>
      <c r="S56" s="309"/>
      <c r="T56" s="312"/>
      <c r="U56" s="311">
        <f t="shared" si="2"/>
        <v>2196647</v>
      </c>
    </row>
    <row r="57" spans="5:21" ht="15" x14ac:dyDescent="0.2">
      <c r="E57" s="303"/>
      <c r="F57" s="303"/>
      <c r="G57" s="303"/>
      <c r="H57" s="303"/>
      <c r="I57" s="303"/>
      <c r="J57" s="303"/>
      <c r="K57" s="309" t="s">
        <v>574</v>
      </c>
      <c r="L57" s="309"/>
      <c r="M57" s="311">
        <v>9294161</v>
      </c>
      <c r="N57" s="309"/>
      <c r="O57" s="312">
        <v>62094918</v>
      </c>
      <c r="P57" s="309"/>
      <c r="Q57" s="309"/>
      <c r="R57" s="309"/>
      <c r="S57" s="309"/>
      <c r="T57" s="312"/>
      <c r="U57" s="311">
        <f t="shared" si="2"/>
        <v>71389079</v>
      </c>
    </row>
    <row r="58" spans="5:21" ht="15" x14ac:dyDescent="0.2">
      <c r="E58" s="303"/>
      <c r="F58" s="303"/>
      <c r="G58" s="303"/>
      <c r="H58" s="303"/>
      <c r="I58" s="303"/>
      <c r="J58" s="303"/>
      <c r="K58" s="309" t="s">
        <v>575</v>
      </c>
      <c r="L58" s="309"/>
      <c r="M58" s="311">
        <v>8881548</v>
      </c>
      <c r="N58" s="311">
        <v>778411</v>
      </c>
      <c r="O58" s="312">
        <v>186699427</v>
      </c>
      <c r="P58" s="309"/>
      <c r="Q58" s="309"/>
      <c r="R58" s="309"/>
      <c r="S58" s="309"/>
      <c r="T58" s="312"/>
      <c r="U58" s="311">
        <f t="shared" si="2"/>
        <v>196359386</v>
      </c>
    </row>
    <row r="59" spans="5:21" ht="15.75" x14ac:dyDescent="0.25">
      <c r="E59" s="303"/>
      <c r="F59" s="303"/>
      <c r="G59" s="303"/>
      <c r="H59" s="303"/>
      <c r="I59" s="303"/>
      <c r="J59" s="303"/>
      <c r="K59" s="309" t="s">
        <v>576</v>
      </c>
      <c r="L59" s="313">
        <v>453222018</v>
      </c>
      <c r="M59" s="309"/>
      <c r="N59" s="311">
        <v>6409220</v>
      </c>
      <c r="O59" s="312">
        <v>409125926</v>
      </c>
      <c r="P59" s="311">
        <v>195000000</v>
      </c>
      <c r="Q59" s="309"/>
      <c r="R59" s="309"/>
      <c r="S59" s="309"/>
      <c r="T59" s="312"/>
      <c r="U59" s="311">
        <f t="shared" si="2"/>
        <v>1063757164</v>
      </c>
    </row>
    <row r="60" spans="5:21" ht="15" x14ac:dyDescent="0.2">
      <c r="E60" s="303"/>
      <c r="F60" s="303"/>
      <c r="G60" s="303"/>
      <c r="H60" s="303"/>
      <c r="I60" s="303"/>
      <c r="J60" s="303"/>
      <c r="K60" s="309" t="s">
        <v>577</v>
      </c>
      <c r="L60" s="309"/>
      <c r="M60" s="309"/>
      <c r="N60" s="309"/>
      <c r="O60" s="312">
        <v>61951544</v>
      </c>
      <c r="P60" s="309"/>
      <c r="Q60" s="309"/>
      <c r="R60" s="309"/>
      <c r="S60" s="309"/>
      <c r="T60" s="312"/>
      <c r="U60" s="311">
        <f t="shared" si="2"/>
        <v>61951544</v>
      </c>
    </row>
    <row r="61" spans="5:21" ht="15" x14ac:dyDescent="0.2">
      <c r="E61" s="303"/>
      <c r="F61" s="303"/>
      <c r="G61" s="303"/>
      <c r="H61" s="303"/>
      <c r="I61" s="303"/>
      <c r="J61" s="303"/>
      <c r="K61" s="309" t="s">
        <v>578</v>
      </c>
      <c r="L61" s="309"/>
      <c r="M61" s="311">
        <v>6930958</v>
      </c>
      <c r="N61" s="311">
        <v>531721</v>
      </c>
      <c r="O61" s="312">
        <v>38513773</v>
      </c>
      <c r="P61" s="309"/>
      <c r="Q61" s="309"/>
      <c r="R61" s="309"/>
      <c r="S61" s="309"/>
      <c r="T61" s="312"/>
      <c r="U61" s="311">
        <f t="shared" si="2"/>
        <v>45976452</v>
      </c>
    </row>
    <row r="62" spans="5:21" ht="15" x14ac:dyDescent="0.2">
      <c r="E62" s="303"/>
      <c r="F62" s="303"/>
      <c r="G62" s="303"/>
      <c r="H62" s="303"/>
      <c r="I62" s="303"/>
      <c r="J62" s="303"/>
      <c r="K62" s="309" t="s">
        <v>579</v>
      </c>
      <c r="L62" s="309"/>
      <c r="M62" s="311">
        <v>4140371</v>
      </c>
      <c r="N62" s="311">
        <v>797832</v>
      </c>
      <c r="O62" s="312">
        <v>41158928</v>
      </c>
      <c r="P62" s="309"/>
      <c r="Q62" s="309"/>
      <c r="R62" s="309"/>
      <c r="S62" s="309"/>
      <c r="T62" s="312"/>
      <c r="U62" s="311">
        <f t="shared" si="2"/>
        <v>46097131</v>
      </c>
    </row>
    <row r="63" spans="5:21" ht="15" x14ac:dyDescent="0.2">
      <c r="E63" s="303"/>
      <c r="F63" s="303"/>
      <c r="G63" s="303"/>
      <c r="H63" s="303"/>
      <c r="I63" s="303"/>
      <c r="J63" s="303"/>
      <c r="K63" s="309" t="s">
        <v>580</v>
      </c>
      <c r="L63" s="309"/>
      <c r="M63" s="309"/>
      <c r="N63" s="309"/>
      <c r="O63" s="312">
        <v>36108889</v>
      </c>
      <c r="P63" s="309"/>
      <c r="Q63" s="309"/>
      <c r="R63" s="309"/>
      <c r="S63" s="309"/>
      <c r="T63" s="312"/>
      <c r="U63" s="311">
        <f t="shared" si="2"/>
        <v>36108889</v>
      </c>
    </row>
    <row r="64" spans="5:21" ht="15" x14ac:dyDescent="0.2">
      <c r="E64" s="303"/>
      <c r="F64" s="303"/>
      <c r="G64" s="303"/>
      <c r="H64" s="303"/>
      <c r="I64" s="303"/>
      <c r="J64" s="303"/>
      <c r="K64" s="309" t="s">
        <v>581</v>
      </c>
      <c r="L64" s="309"/>
      <c r="M64" s="311">
        <v>2164193</v>
      </c>
      <c r="N64" s="311">
        <v>13731612</v>
      </c>
      <c r="O64" s="312">
        <v>23953326</v>
      </c>
      <c r="P64" s="309"/>
      <c r="Q64" s="309"/>
      <c r="R64" s="309"/>
      <c r="S64" s="309"/>
      <c r="T64" s="312"/>
      <c r="U64" s="311">
        <f t="shared" si="2"/>
        <v>39849131</v>
      </c>
    </row>
    <row r="65" spans="5:21" ht="15" x14ac:dyDescent="0.2">
      <c r="E65" s="303"/>
      <c r="F65" s="303"/>
      <c r="G65" s="303"/>
      <c r="H65" s="303"/>
      <c r="I65" s="303"/>
      <c r="J65" s="303"/>
      <c r="K65" s="309" t="s">
        <v>582</v>
      </c>
      <c r="L65" s="309"/>
      <c r="M65" s="309"/>
      <c r="N65" s="309"/>
      <c r="O65" s="312">
        <v>13288085</v>
      </c>
      <c r="P65" s="309"/>
      <c r="Q65" s="309"/>
      <c r="R65" s="309"/>
      <c r="S65" s="309"/>
      <c r="T65" s="312"/>
      <c r="U65" s="311">
        <f t="shared" si="2"/>
        <v>13288085</v>
      </c>
    </row>
    <row r="66" spans="5:21" ht="15" x14ac:dyDescent="0.2">
      <c r="E66" s="303"/>
      <c r="F66" s="303"/>
      <c r="G66" s="303"/>
      <c r="H66" s="303"/>
      <c r="I66" s="303"/>
      <c r="J66" s="303"/>
      <c r="K66" s="309" t="s">
        <v>583</v>
      </c>
      <c r="L66" s="309"/>
      <c r="M66" s="311">
        <v>3876997</v>
      </c>
      <c r="N66" s="311">
        <v>1453453</v>
      </c>
      <c r="O66" s="312">
        <v>30607586</v>
      </c>
      <c r="P66" s="309"/>
      <c r="Q66" s="309"/>
      <c r="R66" s="309"/>
      <c r="S66" s="309"/>
      <c r="T66" s="312"/>
      <c r="U66" s="311">
        <f t="shared" si="2"/>
        <v>35938036</v>
      </c>
    </row>
    <row r="67" spans="5:21" ht="15" x14ac:dyDescent="0.2">
      <c r="E67" s="303"/>
      <c r="F67" s="303"/>
      <c r="G67" s="303"/>
      <c r="H67" s="303"/>
      <c r="I67" s="303"/>
      <c r="J67" s="303"/>
      <c r="K67" s="309" t="s">
        <v>584</v>
      </c>
      <c r="L67" s="309"/>
      <c r="M67" s="311">
        <v>5585945</v>
      </c>
      <c r="N67" s="309"/>
      <c r="O67" s="312">
        <v>32086453</v>
      </c>
      <c r="P67" s="309"/>
      <c r="Q67" s="309"/>
      <c r="R67" s="309"/>
      <c r="S67" s="309"/>
      <c r="T67" s="312"/>
      <c r="U67" s="311">
        <f t="shared" si="2"/>
        <v>37672398</v>
      </c>
    </row>
    <row r="68" spans="5:21" ht="15" x14ac:dyDescent="0.2">
      <c r="E68" s="303"/>
      <c r="F68" s="303"/>
      <c r="G68" s="303"/>
      <c r="H68" s="303"/>
      <c r="I68" s="303"/>
      <c r="J68" s="303"/>
      <c r="K68" s="309" t="s">
        <v>585</v>
      </c>
      <c r="L68" s="309"/>
      <c r="M68" s="311">
        <v>3114256</v>
      </c>
      <c r="N68" s="311">
        <v>170199</v>
      </c>
      <c r="O68" s="312">
        <v>45801371</v>
      </c>
      <c r="P68" s="309"/>
      <c r="Q68" s="309"/>
      <c r="R68" s="309"/>
      <c r="S68" s="309"/>
      <c r="T68" s="312"/>
      <c r="U68" s="311">
        <f t="shared" si="2"/>
        <v>49085826</v>
      </c>
    </row>
    <row r="69" spans="5:21" ht="15" x14ac:dyDescent="0.2">
      <c r="E69" s="303"/>
      <c r="F69" s="303"/>
      <c r="G69" s="303"/>
      <c r="H69" s="303"/>
      <c r="I69" s="303"/>
      <c r="J69" s="303"/>
      <c r="K69" s="309" t="s">
        <v>586</v>
      </c>
      <c r="L69" s="309"/>
      <c r="M69" s="311">
        <v>7488328</v>
      </c>
      <c r="N69" s="311">
        <v>184859</v>
      </c>
      <c r="O69" s="312">
        <v>64291341</v>
      </c>
      <c r="P69" s="309"/>
      <c r="Q69" s="309"/>
      <c r="R69" s="309"/>
      <c r="S69" s="309"/>
      <c r="T69" s="312"/>
      <c r="U69" s="311">
        <f t="shared" si="2"/>
        <v>71964528</v>
      </c>
    </row>
    <row r="70" spans="5:21" ht="15" x14ac:dyDescent="0.2">
      <c r="E70" s="303"/>
      <c r="F70" s="303"/>
      <c r="G70" s="303"/>
      <c r="H70" s="303"/>
      <c r="I70" s="303"/>
      <c r="J70" s="303"/>
      <c r="K70" s="309" t="s">
        <v>656</v>
      </c>
      <c r="L70" s="311">
        <v>30000000</v>
      </c>
      <c r="M70" s="311">
        <v>1697150</v>
      </c>
      <c r="N70" s="311">
        <v>1038310</v>
      </c>
      <c r="O70" s="312">
        <v>44734707</v>
      </c>
      <c r="P70" s="309"/>
      <c r="Q70" s="309"/>
      <c r="R70" s="309"/>
      <c r="S70" s="309"/>
      <c r="T70" s="312"/>
      <c r="U70" s="311">
        <f t="shared" si="2"/>
        <v>77470167</v>
      </c>
    </row>
    <row r="71" spans="5:21" ht="15" x14ac:dyDescent="0.2">
      <c r="E71" s="303"/>
      <c r="F71" s="303"/>
      <c r="G71" s="303"/>
      <c r="H71" s="303"/>
      <c r="I71" s="303"/>
      <c r="J71" s="303"/>
      <c r="K71" s="309" t="s">
        <v>588</v>
      </c>
      <c r="L71" s="309"/>
      <c r="M71" s="311">
        <v>490584</v>
      </c>
      <c r="N71" s="311">
        <v>92881</v>
      </c>
      <c r="O71" s="312">
        <v>25728370</v>
      </c>
      <c r="P71" s="309"/>
      <c r="Q71" s="309"/>
      <c r="R71" s="309"/>
      <c r="S71" s="309"/>
      <c r="T71" s="312"/>
      <c r="U71" s="311">
        <f t="shared" si="2"/>
        <v>26311835</v>
      </c>
    </row>
    <row r="72" spans="5:21" ht="15" x14ac:dyDescent="0.2">
      <c r="E72" s="302"/>
      <c r="F72" s="302"/>
      <c r="G72" s="302"/>
      <c r="H72" s="302"/>
      <c r="I72" s="302"/>
      <c r="J72" s="302"/>
      <c r="K72" s="309" t="s">
        <v>589</v>
      </c>
      <c r="L72" s="309"/>
      <c r="M72" s="311">
        <v>6890118</v>
      </c>
      <c r="N72" s="311"/>
      <c r="O72" s="312">
        <v>53251388</v>
      </c>
      <c r="P72" s="309"/>
      <c r="Q72" s="309"/>
      <c r="R72" s="309"/>
      <c r="S72" s="309"/>
      <c r="T72" s="312"/>
      <c r="U72" s="311">
        <f t="shared" si="2"/>
        <v>60141506</v>
      </c>
    </row>
    <row r="73" spans="5:21" ht="15" x14ac:dyDescent="0.2">
      <c r="E73" s="296"/>
      <c r="F73" s="296"/>
      <c r="G73" s="296"/>
      <c r="H73" s="296"/>
      <c r="I73" s="296"/>
      <c r="J73" s="296"/>
      <c r="K73" s="309" t="s">
        <v>590</v>
      </c>
      <c r="L73" s="309"/>
      <c r="M73" s="311">
        <v>6955973</v>
      </c>
      <c r="N73" s="311">
        <v>79500</v>
      </c>
      <c r="O73" s="312">
        <v>54713996</v>
      </c>
      <c r="P73" s="309"/>
      <c r="Q73" s="309"/>
      <c r="R73" s="309"/>
      <c r="S73" s="309"/>
      <c r="T73" s="312"/>
      <c r="U73" s="311">
        <f t="shared" si="2"/>
        <v>61749469</v>
      </c>
    </row>
    <row r="74" spans="5:21" ht="15" x14ac:dyDescent="0.2">
      <c r="E74" s="296"/>
      <c r="F74" s="296"/>
      <c r="G74" s="296"/>
      <c r="H74" s="296"/>
      <c r="I74" s="296"/>
      <c r="J74" s="296"/>
      <c r="K74" s="309" t="s">
        <v>591</v>
      </c>
      <c r="L74" s="309"/>
      <c r="M74" s="311">
        <v>1391283</v>
      </c>
      <c r="N74" s="311"/>
      <c r="O74" s="312">
        <v>163911079</v>
      </c>
      <c r="P74" s="309"/>
      <c r="Q74" s="309"/>
      <c r="R74" s="309"/>
      <c r="S74" s="309"/>
      <c r="T74" s="312"/>
      <c r="U74" s="311">
        <f t="shared" si="2"/>
        <v>165302362</v>
      </c>
    </row>
    <row r="75" spans="5:21" ht="15" x14ac:dyDescent="0.2">
      <c r="E75" s="296"/>
      <c r="F75" s="296"/>
      <c r="G75" s="296"/>
      <c r="H75" s="296"/>
      <c r="I75" s="296"/>
      <c r="J75" s="296"/>
      <c r="K75" s="309" t="s">
        <v>592</v>
      </c>
      <c r="L75" s="309"/>
      <c r="M75" s="311">
        <v>5669009</v>
      </c>
      <c r="N75" s="311">
        <v>6215256</v>
      </c>
      <c r="O75" s="312">
        <v>20543404</v>
      </c>
      <c r="P75" s="309"/>
      <c r="Q75" s="309"/>
      <c r="R75" s="309"/>
      <c r="S75" s="309"/>
      <c r="T75" s="312"/>
      <c r="U75" s="311">
        <f t="shared" si="2"/>
        <v>32427669</v>
      </c>
    </row>
    <row r="76" spans="5:21" ht="15" x14ac:dyDescent="0.2">
      <c r="E76" s="296"/>
      <c r="F76" s="296"/>
      <c r="G76" s="296"/>
      <c r="H76" s="296"/>
      <c r="I76" s="296"/>
      <c r="J76" s="296"/>
      <c r="K76" s="309" t="s">
        <v>605</v>
      </c>
      <c r="L76" s="309"/>
      <c r="M76" s="309"/>
      <c r="N76" s="309"/>
      <c r="O76" s="312"/>
      <c r="P76" s="309"/>
      <c r="Q76" s="311">
        <v>60000000</v>
      </c>
      <c r="R76" s="311">
        <v>106672042</v>
      </c>
      <c r="S76" s="311">
        <v>800000000</v>
      </c>
      <c r="T76" s="312">
        <v>406092530</v>
      </c>
      <c r="U76" s="311">
        <f t="shared" si="2"/>
        <v>1372764572</v>
      </c>
    </row>
    <row r="77" spans="5:21" ht="15.75" x14ac:dyDescent="0.25">
      <c r="E77" s="296"/>
      <c r="F77" s="296"/>
      <c r="G77" s="296"/>
      <c r="H77" s="296"/>
      <c r="I77" s="296"/>
      <c r="J77" s="296"/>
      <c r="K77" s="307" t="s">
        <v>299</v>
      </c>
      <c r="L77" s="314">
        <f>SUM(L51:L76)</f>
        <v>2483222018</v>
      </c>
      <c r="M77" s="315">
        <f>SUM(M51:M76)</f>
        <v>211150131</v>
      </c>
      <c r="N77" s="315">
        <f>SUM(N52:N76)</f>
        <v>39030230</v>
      </c>
      <c r="O77" s="316">
        <f>SUM(O51:O76)</f>
        <v>1669956871</v>
      </c>
      <c r="P77" s="315">
        <f>SUM(P51:P76)</f>
        <v>195000000</v>
      </c>
      <c r="Q77" s="315">
        <f>SUM(Q52:Q76)</f>
        <v>60000000</v>
      </c>
      <c r="R77" s="313">
        <f>SUM(R76)</f>
        <v>106672042</v>
      </c>
      <c r="S77" s="315">
        <f>SUM(S51:S76)</f>
        <v>800000000</v>
      </c>
      <c r="T77" s="316">
        <v>406092530</v>
      </c>
      <c r="U77" s="311">
        <f t="shared" si="2"/>
        <v>5971123822</v>
      </c>
    </row>
    <row r="78" spans="5:21" ht="15" x14ac:dyDescent="0.2">
      <c r="E78" s="296"/>
      <c r="F78" s="296"/>
      <c r="G78" s="296"/>
      <c r="H78" s="296"/>
      <c r="I78" s="296"/>
      <c r="J78" s="296"/>
      <c r="K78" s="306"/>
      <c r="L78" s="306"/>
      <c r="M78" s="306"/>
      <c r="N78" s="306"/>
      <c r="O78" s="306"/>
      <c r="P78" s="306"/>
      <c r="Q78" s="306"/>
      <c r="R78" s="306"/>
      <c r="S78" s="306"/>
      <c r="T78" s="306"/>
      <c r="U78" s="306"/>
    </row>
    <row r="79" spans="5:21" ht="15" x14ac:dyDescent="0.2">
      <c r="E79" s="296"/>
      <c r="F79" s="296"/>
      <c r="G79" s="296"/>
      <c r="H79" s="296"/>
      <c r="I79" s="296"/>
      <c r="J79" s="296"/>
      <c r="K79" s="317"/>
      <c r="L79" s="317"/>
      <c r="M79" s="317"/>
      <c r="N79" s="318"/>
      <c r="O79" s="318"/>
      <c r="P79" s="318"/>
      <c r="Q79" s="318"/>
      <c r="R79" s="318"/>
      <c r="S79" s="318"/>
      <c r="T79" s="318"/>
      <c r="U79" s="318"/>
    </row>
    <row r="80" spans="5:21" ht="15.75" x14ac:dyDescent="0.25">
      <c r="E80" s="296"/>
      <c r="F80" s="296"/>
      <c r="G80" s="296"/>
      <c r="H80" s="296"/>
      <c r="I80" s="296"/>
      <c r="J80" s="296"/>
      <c r="K80" s="330" t="s">
        <v>657</v>
      </c>
      <c r="L80" s="330"/>
      <c r="M80" s="330"/>
      <c r="N80" s="318"/>
      <c r="O80" s="318"/>
      <c r="P80" s="318"/>
      <c r="Q80" s="318"/>
      <c r="R80" s="318"/>
      <c r="S80" s="318"/>
      <c r="T80" s="318"/>
      <c r="U80" s="318"/>
    </row>
    <row r="81" spans="5:13" x14ac:dyDescent="0.2">
      <c r="E81" s="296"/>
      <c r="F81" s="296"/>
      <c r="G81" s="296"/>
      <c r="H81" s="296"/>
      <c r="I81" s="296"/>
      <c r="J81" s="296"/>
      <c r="K81" s="296"/>
      <c r="L81" s="296"/>
      <c r="M81" s="296"/>
    </row>
    <row r="82" spans="5:13" x14ac:dyDescent="0.2">
      <c r="E82" s="296"/>
      <c r="F82" s="296"/>
      <c r="G82" s="296"/>
      <c r="H82" s="296"/>
      <c r="I82" s="296"/>
      <c r="J82" s="296"/>
      <c r="K82" s="296"/>
      <c r="L82" s="296"/>
      <c r="M82" s="296"/>
    </row>
    <row r="83" spans="5:13" x14ac:dyDescent="0.2">
      <c r="E83" s="296"/>
      <c r="F83" s="296"/>
      <c r="G83" s="296"/>
      <c r="H83" s="296"/>
      <c r="I83" s="296"/>
      <c r="J83" s="296"/>
      <c r="K83" s="296"/>
      <c r="L83" s="296"/>
      <c r="M83" s="296"/>
    </row>
  </sheetData>
  <sheetProtection selectLockedCells="1" selectUnlockedCells="1"/>
  <mergeCells count="6">
    <mergeCell ref="E40:M40"/>
    <mergeCell ref="E41:M41"/>
    <mergeCell ref="E42:M42"/>
    <mergeCell ref="A3:I3"/>
    <mergeCell ref="A4:I4"/>
    <mergeCell ref="A5:I5"/>
  </mergeCells>
  <phoneticPr fontId="27" type="noConversion"/>
  <printOptions horizontalCentered="1"/>
  <pageMargins left="0" right="0" top="0.98425196850393704" bottom="0.59055118110236227" header="0.51181102362204722" footer="0.51181102362204722"/>
  <pageSetup scale="52" firstPageNumber="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election sqref="A1:J18"/>
    </sheetView>
  </sheetViews>
  <sheetFormatPr baseColWidth="10" defaultColWidth="10.28515625" defaultRowHeight="15" x14ac:dyDescent="0.25"/>
  <cols>
    <col min="1" max="1" width="13.7109375" style="6" customWidth="1"/>
    <col min="2" max="2" width="11" style="6" customWidth="1"/>
    <col min="3" max="3" width="17.28515625" style="6" customWidth="1"/>
    <col min="4" max="4" width="24.85546875" style="6" customWidth="1"/>
    <col min="5" max="5" width="9.7109375" style="6" customWidth="1"/>
    <col min="6" max="6" width="9" style="6" customWidth="1"/>
    <col min="7" max="7" width="13.7109375" style="6" customWidth="1"/>
    <col min="8" max="8" width="23" style="6" customWidth="1"/>
    <col min="9" max="9" width="17.7109375" style="6" customWidth="1"/>
    <col min="10" max="10" width="16.85546875" style="344" bestFit="1" customWidth="1"/>
    <col min="11" max="16384" width="10.28515625" style="6"/>
  </cols>
  <sheetData>
    <row r="1" spans="1:10" x14ac:dyDescent="0.25">
      <c r="A1" s="391" t="s">
        <v>29</v>
      </c>
      <c r="B1" s="391"/>
      <c r="C1" s="391"/>
      <c r="D1" s="391"/>
      <c r="E1" s="391"/>
      <c r="F1" s="391"/>
      <c r="G1" s="391"/>
      <c r="H1" s="391"/>
      <c r="I1" s="391"/>
      <c r="J1" s="391"/>
    </row>
    <row r="2" spans="1:10" x14ac:dyDescent="0.25">
      <c r="A2" s="391" t="s">
        <v>606</v>
      </c>
      <c r="B2" s="391"/>
      <c r="C2" s="391"/>
      <c r="D2" s="391"/>
      <c r="E2" s="391"/>
      <c r="F2" s="391"/>
      <c r="G2" s="391"/>
      <c r="H2" s="391"/>
      <c r="I2" s="391"/>
      <c r="J2" s="391"/>
    </row>
    <row r="3" spans="1:10" x14ac:dyDescent="0.25">
      <c r="A3" s="391" t="s">
        <v>645</v>
      </c>
      <c r="B3" s="391"/>
      <c r="C3" s="391"/>
      <c r="D3" s="391"/>
      <c r="E3" s="391"/>
      <c r="F3" s="391"/>
      <c r="G3" s="391"/>
      <c r="H3" s="391"/>
      <c r="I3" s="391"/>
      <c r="J3" s="391"/>
    </row>
    <row r="4" spans="1:10" x14ac:dyDescent="0.25">
      <c r="A4" s="7"/>
      <c r="B4" s="7"/>
      <c r="C4" s="7"/>
      <c r="D4" s="7"/>
      <c r="E4" s="7"/>
      <c r="F4" s="7"/>
      <c r="G4" s="7"/>
      <c r="H4" s="7"/>
      <c r="I4" s="7"/>
      <c r="J4" s="342"/>
    </row>
    <row r="6" spans="1:10" x14ac:dyDescent="0.25">
      <c r="A6" s="354" t="s">
        <v>607</v>
      </c>
      <c r="B6" s="350" t="s">
        <v>608</v>
      </c>
      <c r="C6" s="350" t="s">
        <v>609</v>
      </c>
      <c r="D6" s="350" t="s">
        <v>610</v>
      </c>
      <c r="E6" s="350" t="s">
        <v>611</v>
      </c>
      <c r="F6" s="350" t="s">
        <v>612</v>
      </c>
      <c r="G6" s="350" t="s">
        <v>613</v>
      </c>
      <c r="H6" s="350" t="s">
        <v>614</v>
      </c>
      <c r="I6" s="350" t="s">
        <v>615</v>
      </c>
      <c r="J6" s="355" t="s">
        <v>31</v>
      </c>
    </row>
    <row r="7" spans="1:10" ht="15.75" thickBot="1" x14ac:dyDescent="0.3">
      <c r="A7" s="356" t="s">
        <v>616</v>
      </c>
      <c r="B7" s="9"/>
      <c r="C7" s="9"/>
      <c r="D7" s="9"/>
      <c r="E7" s="9"/>
      <c r="F7" s="9"/>
      <c r="G7" s="9"/>
      <c r="H7" s="9"/>
      <c r="I7" s="9"/>
      <c r="J7" s="357" t="s">
        <v>34</v>
      </c>
    </row>
    <row r="8" spans="1:10" ht="15.75" thickTop="1" x14ac:dyDescent="0.25">
      <c r="A8" s="358"/>
      <c r="B8" s="8"/>
      <c r="C8" s="8"/>
      <c r="D8" s="8"/>
      <c r="E8" s="8"/>
      <c r="F8" s="8"/>
      <c r="G8" s="8"/>
      <c r="H8" s="8"/>
      <c r="I8" s="8"/>
      <c r="J8" s="359"/>
    </row>
    <row r="9" spans="1:10" x14ac:dyDescent="0.25">
      <c r="A9" s="360"/>
      <c r="B9" s="10"/>
      <c r="C9" s="10"/>
      <c r="D9" s="10"/>
      <c r="E9" s="10"/>
      <c r="F9" s="10"/>
      <c r="G9" s="10"/>
      <c r="H9" s="10"/>
      <c r="I9" s="10"/>
      <c r="J9" s="361"/>
    </row>
    <row r="10" spans="1:10" x14ac:dyDescent="0.25">
      <c r="A10" s="362">
        <v>3604018</v>
      </c>
      <c r="B10" s="11" t="s">
        <v>617</v>
      </c>
      <c r="C10" s="11" t="s">
        <v>618</v>
      </c>
      <c r="D10" s="11" t="s">
        <v>619</v>
      </c>
      <c r="E10" s="11" t="s">
        <v>620</v>
      </c>
      <c r="F10" s="11">
        <v>2006</v>
      </c>
      <c r="G10" s="11" t="s">
        <v>621</v>
      </c>
      <c r="H10" s="11" t="s">
        <v>622</v>
      </c>
      <c r="I10" s="11" t="s">
        <v>623</v>
      </c>
      <c r="J10" s="361">
        <v>78300000</v>
      </c>
    </row>
    <row r="11" spans="1:10" x14ac:dyDescent="0.25">
      <c r="A11" s="362">
        <v>1608028</v>
      </c>
      <c r="B11" s="11" t="s">
        <v>624</v>
      </c>
      <c r="C11" s="11" t="s">
        <v>625</v>
      </c>
      <c r="D11" s="11" t="s">
        <v>626</v>
      </c>
      <c r="E11" s="11" t="s">
        <v>627</v>
      </c>
      <c r="F11" s="11">
        <v>2008</v>
      </c>
      <c r="G11" s="11" t="s">
        <v>628</v>
      </c>
      <c r="H11" s="11" t="s">
        <v>629</v>
      </c>
      <c r="I11" s="11" t="s">
        <v>630</v>
      </c>
      <c r="J11" s="361">
        <v>27600000</v>
      </c>
    </row>
    <row r="12" spans="1:10" x14ac:dyDescent="0.25">
      <c r="A12" s="362">
        <v>1604039</v>
      </c>
      <c r="B12" s="11" t="s">
        <v>617</v>
      </c>
      <c r="C12" s="11" t="s">
        <v>625</v>
      </c>
      <c r="D12" s="11" t="s">
        <v>631</v>
      </c>
      <c r="E12" s="11" t="s">
        <v>632</v>
      </c>
      <c r="F12" s="11">
        <v>2007</v>
      </c>
      <c r="G12" s="11" t="s">
        <v>633</v>
      </c>
      <c r="H12" s="11" t="s">
        <v>634</v>
      </c>
      <c r="I12" s="11">
        <v>389460</v>
      </c>
      <c r="J12" s="361">
        <v>32500000</v>
      </c>
    </row>
    <row r="13" spans="1:10" x14ac:dyDescent="0.25">
      <c r="A13" s="362"/>
      <c r="B13" s="11"/>
      <c r="C13" s="11"/>
      <c r="D13" s="11"/>
      <c r="E13" s="11"/>
      <c r="F13" s="11"/>
      <c r="G13" s="11"/>
      <c r="H13" s="11"/>
      <c r="I13" s="11"/>
      <c r="J13" s="361"/>
    </row>
    <row r="14" spans="1:10" x14ac:dyDescent="0.25">
      <c r="A14" s="363"/>
      <c r="B14" s="364"/>
      <c r="C14" s="364"/>
      <c r="D14" s="364"/>
      <c r="E14" s="364"/>
      <c r="F14" s="364"/>
      <c r="G14" s="364"/>
      <c r="H14" s="364"/>
      <c r="I14" s="364"/>
      <c r="J14" s="365"/>
    </row>
    <row r="15" spans="1:10" x14ac:dyDescent="0.25">
      <c r="A15" s="12"/>
      <c r="B15" s="10"/>
      <c r="C15" s="10" t="s">
        <v>650</v>
      </c>
      <c r="D15" s="10" t="s">
        <v>651</v>
      </c>
      <c r="E15" s="10"/>
      <c r="F15" s="10">
        <v>2016</v>
      </c>
      <c r="G15" s="10"/>
      <c r="H15" s="10"/>
      <c r="I15" s="10"/>
      <c r="J15" s="343">
        <v>9937200</v>
      </c>
    </row>
    <row r="16" spans="1:10" x14ac:dyDescent="0.25">
      <c r="A16" s="12"/>
      <c r="B16" s="13" t="s">
        <v>299</v>
      </c>
      <c r="C16" s="10" t="s">
        <v>650</v>
      </c>
      <c r="D16" s="10" t="s">
        <v>651</v>
      </c>
      <c r="E16" s="10"/>
      <c r="F16" s="10">
        <v>2016</v>
      </c>
      <c r="G16" s="10"/>
      <c r="H16" s="10"/>
      <c r="I16" s="10"/>
      <c r="J16" s="343">
        <v>9937200</v>
      </c>
    </row>
    <row r="17" spans="1:11" ht="31.5" customHeight="1" thickBot="1" x14ac:dyDescent="0.3">
      <c r="A17" s="351"/>
      <c r="B17" s="352"/>
      <c r="C17" s="392" t="s">
        <v>677</v>
      </c>
      <c r="D17" s="393"/>
      <c r="E17" s="393"/>
      <c r="F17" s="393"/>
      <c r="G17" s="393"/>
      <c r="H17" s="394"/>
      <c r="I17" s="352"/>
      <c r="J17" s="353">
        <f>SUM(J10:J16)</f>
        <v>158274400</v>
      </c>
    </row>
    <row r="18" spans="1:11" ht="15.75" thickTop="1" x14ac:dyDescent="0.25"/>
    <row r="19" spans="1:11" x14ac:dyDescent="0.25">
      <c r="I19" s="345"/>
      <c r="J19" s="346"/>
      <c r="K19" s="345"/>
    </row>
    <row r="20" spans="1:11" x14ac:dyDescent="0.25">
      <c r="I20" s="345"/>
      <c r="J20" s="346"/>
      <c r="K20" s="345"/>
    </row>
    <row r="21" spans="1:11" x14ac:dyDescent="0.25">
      <c r="I21" s="345"/>
      <c r="J21" s="346"/>
      <c r="K21" s="345"/>
    </row>
    <row r="22" spans="1:11" x14ac:dyDescent="0.25">
      <c r="I22" s="345"/>
      <c r="J22" s="346"/>
      <c r="K22" s="345"/>
    </row>
    <row r="23" spans="1:11" x14ac:dyDescent="0.25">
      <c r="I23" s="345"/>
      <c r="J23" s="346"/>
      <c r="K23" s="345"/>
    </row>
  </sheetData>
  <sheetProtection selectLockedCells="1" selectUnlockedCells="1"/>
  <mergeCells count="4">
    <mergeCell ref="A1:J1"/>
    <mergeCell ref="A2:J2"/>
    <mergeCell ref="A3:J3"/>
    <mergeCell ref="C17:H17"/>
  </mergeCells>
  <phoneticPr fontId="27" type="noConversion"/>
  <pageMargins left="0.35433070866141736" right="0.27559055118110237" top="1.1811023622047245" bottom="0.31496062992125984" header="0.51181102362204722" footer="0.31496062992125984"/>
  <pageSetup scale="83"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
  <sheetViews>
    <sheetView showGridLines="0" workbookViewId="0">
      <selection activeCell="J31" sqref="J31"/>
    </sheetView>
  </sheetViews>
  <sheetFormatPr baseColWidth="10" defaultRowHeight="12.75" x14ac:dyDescent="0.2"/>
  <cols>
    <col min="1" max="1" width="11.42578125" style="18"/>
    <col min="2" max="2" width="18.28515625" style="18" bestFit="1" customWidth="1"/>
    <col min="3" max="3" width="40.42578125" style="18" bestFit="1" customWidth="1"/>
    <col min="4" max="16384" width="11.42578125" style="18"/>
  </cols>
  <sheetData>
    <row r="2" spans="2:3" x14ac:dyDescent="0.2">
      <c r="B2" s="386" t="s">
        <v>29</v>
      </c>
      <c r="C2" s="386"/>
    </row>
    <row r="3" spans="2:3" x14ac:dyDescent="0.2">
      <c r="B3" s="386" t="s">
        <v>702</v>
      </c>
      <c r="C3" s="386"/>
    </row>
    <row r="4" spans="2:3" x14ac:dyDescent="0.2">
      <c r="B4" s="386" t="s">
        <v>645</v>
      </c>
      <c r="C4" s="386"/>
    </row>
    <row r="6" spans="2:3" x14ac:dyDescent="0.2">
      <c r="B6" s="366" t="s">
        <v>686</v>
      </c>
      <c r="C6" s="366" t="s">
        <v>687</v>
      </c>
    </row>
    <row r="7" spans="2:3" x14ac:dyDescent="0.2">
      <c r="B7" s="367">
        <v>5</v>
      </c>
      <c r="C7" s="367" t="s">
        <v>688</v>
      </c>
    </row>
    <row r="8" spans="2:3" x14ac:dyDescent="0.2">
      <c r="B8" s="367">
        <v>5</v>
      </c>
      <c r="C8" s="367" t="s">
        <v>689</v>
      </c>
    </row>
    <row r="9" spans="2:3" x14ac:dyDescent="0.2">
      <c r="B9" s="367">
        <v>1</v>
      </c>
      <c r="C9" s="367" t="s">
        <v>690</v>
      </c>
    </row>
    <row r="10" spans="2:3" x14ac:dyDescent="0.2">
      <c r="B10" s="367">
        <v>1</v>
      </c>
      <c r="C10" s="367" t="s">
        <v>691</v>
      </c>
    </row>
    <row r="11" spans="2:3" x14ac:dyDescent="0.2">
      <c r="B11" s="367">
        <v>1</v>
      </c>
      <c r="C11" s="367" t="s">
        <v>692</v>
      </c>
    </row>
    <row r="12" spans="2:3" x14ac:dyDescent="0.2">
      <c r="B12" s="367">
        <v>1</v>
      </c>
      <c r="C12" s="367" t="s">
        <v>693</v>
      </c>
    </row>
    <row r="13" spans="2:3" x14ac:dyDescent="0.2">
      <c r="B13" s="367">
        <v>1</v>
      </c>
      <c r="C13" s="367" t="s">
        <v>694</v>
      </c>
    </row>
    <row r="14" spans="2:3" x14ac:dyDescent="0.2">
      <c r="B14" s="367">
        <v>1</v>
      </c>
      <c r="C14" s="367" t="s">
        <v>695</v>
      </c>
    </row>
    <row r="15" spans="2:3" x14ac:dyDescent="0.2">
      <c r="B15" s="367">
        <v>1</v>
      </c>
      <c r="C15" s="367" t="s">
        <v>696</v>
      </c>
    </row>
    <row r="16" spans="2:3" x14ac:dyDescent="0.2">
      <c r="B16" s="367">
        <v>1</v>
      </c>
      <c r="C16" s="367" t="s">
        <v>697</v>
      </c>
    </row>
    <row r="17" spans="2:3" x14ac:dyDescent="0.2">
      <c r="B17" s="367">
        <v>1</v>
      </c>
      <c r="C17" s="367" t="s">
        <v>698</v>
      </c>
    </row>
    <row r="18" spans="2:3" x14ac:dyDescent="0.2">
      <c r="B18" s="367">
        <v>1</v>
      </c>
      <c r="C18" s="367" t="s">
        <v>699</v>
      </c>
    </row>
    <row r="19" spans="2:3" x14ac:dyDescent="0.2">
      <c r="B19" s="367">
        <v>1</v>
      </c>
      <c r="C19" s="367" t="s">
        <v>700</v>
      </c>
    </row>
    <row r="20" spans="2:3" x14ac:dyDescent="0.2">
      <c r="B20" s="367">
        <v>1</v>
      </c>
      <c r="C20" s="367" t="s">
        <v>701</v>
      </c>
    </row>
  </sheetData>
  <mergeCells count="3">
    <mergeCell ref="B2:C2"/>
    <mergeCell ref="B3:C3"/>
    <mergeCell ref="B4:C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5"/>
  <sheetViews>
    <sheetView tabSelected="1" view="pageBreakPreview" topLeftCell="A4" zoomScale="60" zoomScaleNormal="100" workbookViewId="0">
      <selection activeCell="H17" sqref="H17"/>
    </sheetView>
  </sheetViews>
  <sheetFormatPr baseColWidth="10" defaultColWidth="11.42578125" defaultRowHeight="11.25" x14ac:dyDescent="0.2"/>
  <cols>
    <col min="1" max="1" width="6.140625" style="395" customWidth="1"/>
    <col min="2" max="4" width="11.28515625" style="395" bestFit="1" customWidth="1"/>
    <col min="5" max="5" width="10.28515625" style="395" bestFit="1" customWidth="1"/>
    <col min="6" max="6" width="15.85546875" style="395" bestFit="1" customWidth="1"/>
    <col min="7" max="7" width="14.28515625" style="395" bestFit="1" customWidth="1"/>
    <col min="8" max="8" width="7.42578125" style="395" customWidth="1"/>
    <col min="9" max="9" width="15.42578125" style="395" bestFit="1" customWidth="1"/>
    <col min="10" max="16384" width="11.42578125" style="395"/>
  </cols>
  <sheetData>
    <row r="1" spans="1:9" ht="11.25" customHeight="1" x14ac:dyDescent="0.2">
      <c r="A1" s="400" t="s">
        <v>29</v>
      </c>
      <c r="B1" s="400"/>
      <c r="C1" s="400"/>
      <c r="D1" s="400"/>
      <c r="E1" s="400"/>
      <c r="F1" s="400"/>
      <c r="G1" s="400"/>
      <c r="H1" s="400"/>
      <c r="I1" s="400"/>
    </row>
    <row r="2" spans="1:9" ht="11.25" customHeight="1" x14ac:dyDescent="0.2">
      <c r="A2" s="400" t="s">
        <v>702</v>
      </c>
      <c r="B2" s="400"/>
      <c r="C2" s="400"/>
      <c r="D2" s="400"/>
      <c r="E2" s="400"/>
      <c r="F2" s="400"/>
      <c r="G2" s="400"/>
      <c r="H2" s="400"/>
      <c r="I2" s="400"/>
    </row>
    <row r="3" spans="1:9" ht="11.25" customHeight="1" x14ac:dyDescent="0.2">
      <c r="A3" s="400" t="s">
        <v>645</v>
      </c>
      <c r="B3" s="400"/>
      <c r="C3" s="400"/>
      <c r="D3" s="400"/>
      <c r="E3" s="400"/>
      <c r="F3" s="400"/>
      <c r="G3" s="400"/>
      <c r="H3" s="400"/>
      <c r="I3" s="400"/>
    </row>
    <row r="5" spans="1:9" x14ac:dyDescent="0.2">
      <c r="A5" s="395" t="s">
        <v>1368</v>
      </c>
    </row>
    <row r="6" spans="1:9" x14ac:dyDescent="0.2">
      <c r="A6" s="395" t="s">
        <v>1367</v>
      </c>
    </row>
    <row r="7" spans="1:9" x14ac:dyDescent="0.2">
      <c r="A7" s="395" t="s">
        <v>1366</v>
      </c>
    </row>
    <row r="9" spans="1:9" ht="12.75" x14ac:dyDescent="0.2">
      <c r="A9" s="401" t="s">
        <v>1365</v>
      </c>
      <c r="B9" s="401" t="s">
        <v>1364</v>
      </c>
      <c r="C9" s="401" t="s">
        <v>1363</v>
      </c>
      <c r="D9" s="401" t="s">
        <v>1362</v>
      </c>
      <c r="E9" s="401" t="s">
        <v>1361</v>
      </c>
      <c r="F9" s="401" t="s">
        <v>1360</v>
      </c>
      <c r="G9" s="401" t="s">
        <v>1359</v>
      </c>
      <c r="H9" s="401" t="s">
        <v>1358</v>
      </c>
      <c r="I9" s="401" t="s">
        <v>1357</v>
      </c>
    </row>
    <row r="10" spans="1:9" x14ac:dyDescent="0.2">
      <c r="A10" s="395">
        <v>1</v>
      </c>
      <c r="B10" s="395" t="s">
        <v>1343</v>
      </c>
      <c r="C10" s="395" t="s">
        <v>939</v>
      </c>
      <c r="D10" s="395" t="s">
        <v>741</v>
      </c>
      <c r="F10" s="395" t="s">
        <v>1356</v>
      </c>
      <c r="G10" s="399">
        <v>26341</v>
      </c>
      <c r="H10" s="395">
        <v>44</v>
      </c>
      <c r="I10" s="398">
        <v>1970507</v>
      </c>
    </row>
    <row r="11" spans="1:9" x14ac:dyDescent="0.2">
      <c r="A11" s="395">
        <v>2</v>
      </c>
      <c r="B11" s="395" t="s">
        <v>1355</v>
      </c>
      <c r="C11" s="395" t="s">
        <v>831</v>
      </c>
      <c r="D11" s="395" t="s">
        <v>806</v>
      </c>
      <c r="E11" s="395" t="s">
        <v>1354</v>
      </c>
      <c r="F11" s="395" t="s">
        <v>1353</v>
      </c>
      <c r="G11" s="399">
        <v>24668</v>
      </c>
      <c r="H11" s="395">
        <v>49</v>
      </c>
      <c r="I11" s="398">
        <v>1411540</v>
      </c>
    </row>
    <row r="12" spans="1:9" x14ac:dyDescent="0.2">
      <c r="A12" s="395">
        <v>3</v>
      </c>
      <c r="B12" s="395" t="s">
        <v>871</v>
      </c>
      <c r="C12" s="395" t="s">
        <v>775</v>
      </c>
      <c r="D12" s="395" t="s">
        <v>710</v>
      </c>
      <c r="E12" s="395" t="s">
        <v>732</v>
      </c>
      <c r="F12" s="395" t="s">
        <v>1352</v>
      </c>
      <c r="G12" s="399">
        <v>33444</v>
      </c>
      <c r="H12" s="395">
        <v>25</v>
      </c>
      <c r="I12" s="398">
        <v>1462940</v>
      </c>
    </row>
    <row r="13" spans="1:9" x14ac:dyDescent="0.2">
      <c r="A13" s="395">
        <v>4</v>
      </c>
      <c r="B13" s="395" t="s">
        <v>1351</v>
      </c>
      <c r="C13" s="395" t="s">
        <v>1020</v>
      </c>
      <c r="D13" s="395" t="s">
        <v>1350</v>
      </c>
      <c r="E13" s="395" t="s">
        <v>984</v>
      </c>
      <c r="F13" s="395" t="s">
        <v>1349</v>
      </c>
      <c r="G13" s="399">
        <v>21736</v>
      </c>
      <c r="H13" s="395">
        <v>57</v>
      </c>
      <c r="I13" s="398">
        <v>1107570</v>
      </c>
    </row>
    <row r="14" spans="1:9" x14ac:dyDescent="0.2">
      <c r="A14" s="395">
        <v>5</v>
      </c>
      <c r="B14" s="395" t="s">
        <v>1348</v>
      </c>
      <c r="D14" s="395" t="s">
        <v>806</v>
      </c>
      <c r="E14" s="395" t="s">
        <v>948</v>
      </c>
      <c r="F14" s="395" t="s">
        <v>1347</v>
      </c>
      <c r="G14" s="399">
        <v>27546</v>
      </c>
      <c r="H14" s="395">
        <v>41</v>
      </c>
      <c r="I14" s="398">
        <v>1348330</v>
      </c>
    </row>
    <row r="15" spans="1:9" x14ac:dyDescent="0.2">
      <c r="A15" s="395">
        <v>6</v>
      </c>
      <c r="B15" s="395" t="s">
        <v>1346</v>
      </c>
      <c r="D15" s="395" t="s">
        <v>915</v>
      </c>
      <c r="F15" s="395" t="s">
        <v>1345</v>
      </c>
      <c r="G15" s="399">
        <v>21364</v>
      </c>
      <c r="H15" s="395">
        <v>58</v>
      </c>
      <c r="I15" s="398">
        <v>1107570</v>
      </c>
    </row>
    <row r="16" spans="1:9" x14ac:dyDescent="0.2">
      <c r="A16" s="395">
        <v>7</v>
      </c>
      <c r="B16" s="395" t="s">
        <v>1344</v>
      </c>
      <c r="C16" s="395" t="s">
        <v>1343</v>
      </c>
      <c r="D16" s="395" t="s">
        <v>1269</v>
      </c>
      <c r="E16" s="395" t="s">
        <v>969</v>
      </c>
      <c r="F16" s="395" t="s">
        <v>1342</v>
      </c>
      <c r="G16" s="399">
        <v>25905</v>
      </c>
      <c r="H16" s="395">
        <v>46</v>
      </c>
      <c r="I16" s="398">
        <v>1107570</v>
      </c>
    </row>
    <row r="17" spans="1:9" x14ac:dyDescent="0.2">
      <c r="A17" s="395">
        <v>8</v>
      </c>
      <c r="B17" s="395" t="s">
        <v>1341</v>
      </c>
      <c r="D17" s="395" t="s">
        <v>724</v>
      </c>
      <c r="E17" s="395" t="s">
        <v>741</v>
      </c>
      <c r="F17" s="395" t="s">
        <v>1340</v>
      </c>
      <c r="G17" s="399">
        <v>25811</v>
      </c>
      <c r="H17" s="395">
        <v>46</v>
      </c>
      <c r="I17" s="398">
        <v>1107570</v>
      </c>
    </row>
    <row r="18" spans="1:9" x14ac:dyDescent="0.2">
      <c r="A18" s="395">
        <v>9</v>
      </c>
      <c r="B18" s="395" t="s">
        <v>814</v>
      </c>
      <c r="C18" s="395" t="s">
        <v>912</v>
      </c>
      <c r="D18" s="395" t="s">
        <v>824</v>
      </c>
      <c r="E18" s="395" t="s">
        <v>1245</v>
      </c>
      <c r="F18" s="395" t="s">
        <v>1339</v>
      </c>
      <c r="G18" s="399">
        <v>30966</v>
      </c>
      <c r="H18" s="395">
        <v>32</v>
      </c>
      <c r="I18" s="398">
        <v>1655700</v>
      </c>
    </row>
    <row r="19" spans="1:9" x14ac:dyDescent="0.2">
      <c r="A19" s="395">
        <v>10</v>
      </c>
      <c r="B19" s="395" t="s">
        <v>792</v>
      </c>
      <c r="C19" s="395" t="s">
        <v>754</v>
      </c>
      <c r="D19" s="395" t="s">
        <v>1338</v>
      </c>
      <c r="E19" s="395" t="s">
        <v>1010</v>
      </c>
      <c r="F19" s="395" t="s">
        <v>1337</v>
      </c>
      <c r="G19" s="399">
        <v>23909</v>
      </c>
      <c r="H19" s="395">
        <v>51</v>
      </c>
      <c r="I19" s="398">
        <v>1655700</v>
      </c>
    </row>
    <row r="20" spans="1:9" x14ac:dyDescent="0.2">
      <c r="A20" s="395">
        <v>11</v>
      </c>
      <c r="B20" s="395" t="s">
        <v>770</v>
      </c>
      <c r="C20" s="395" t="s">
        <v>837</v>
      </c>
      <c r="D20" s="395" t="s">
        <v>723</v>
      </c>
      <c r="F20" s="395" t="s">
        <v>1336</v>
      </c>
      <c r="G20" s="399">
        <v>23688</v>
      </c>
      <c r="H20" s="395">
        <v>52</v>
      </c>
      <c r="I20" s="398">
        <v>2713600</v>
      </c>
    </row>
    <row r="21" spans="1:9" x14ac:dyDescent="0.2">
      <c r="A21" s="395">
        <v>12</v>
      </c>
      <c r="B21" s="395" t="s">
        <v>742</v>
      </c>
      <c r="C21" s="395" t="s">
        <v>1335</v>
      </c>
      <c r="D21" s="395" t="s">
        <v>1334</v>
      </c>
      <c r="F21" s="395" t="s">
        <v>1333</v>
      </c>
      <c r="G21" s="399">
        <v>23644</v>
      </c>
      <c r="H21" s="395">
        <v>52</v>
      </c>
      <c r="I21" s="398">
        <v>1107570</v>
      </c>
    </row>
    <row r="22" spans="1:9" x14ac:dyDescent="0.2">
      <c r="A22" s="395">
        <v>13</v>
      </c>
      <c r="B22" s="395" t="s">
        <v>791</v>
      </c>
      <c r="C22" s="395" t="s">
        <v>1332</v>
      </c>
      <c r="D22" s="395" t="s">
        <v>1331</v>
      </c>
      <c r="F22" s="395" t="s">
        <v>1330</v>
      </c>
      <c r="G22" s="399">
        <v>21747</v>
      </c>
      <c r="H22" s="395">
        <v>57</v>
      </c>
      <c r="I22" s="398">
        <v>1107570</v>
      </c>
    </row>
    <row r="23" spans="1:9" x14ac:dyDescent="0.2">
      <c r="A23" s="395">
        <v>14</v>
      </c>
      <c r="B23" s="395" t="s">
        <v>1081</v>
      </c>
      <c r="D23" s="395" t="s">
        <v>741</v>
      </c>
      <c r="E23" s="395" t="s">
        <v>1096</v>
      </c>
      <c r="F23" s="395" t="s">
        <v>1329</v>
      </c>
      <c r="G23" s="399">
        <v>21694</v>
      </c>
      <c r="H23" s="395">
        <v>57</v>
      </c>
      <c r="I23" s="398">
        <v>1107570</v>
      </c>
    </row>
    <row r="24" spans="1:9" x14ac:dyDescent="0.2">
      <c r="A24" s="395">
        <v>15</v>
      </c>
      <c r="B24" s="395" t="s">
        <v>1081</v>
      </c>
      <c r="C24" s="395" t="s">
        <v>746</v>
      </c>
      <c r="D24" s="395" t="s">
        <v>1328</v>
      </c>
      <c r="E24" s="395" t="s">
        <v>710</v>
      </c>
      <c r="F24" s="395" t="s">
        <v>1327</v>
      </c>
      <c r="G24" s="399">
        <v>31909</v>
      </c>
      <c r="H24" s="395">
        <v>29</v>
      </c>
      <c r="I24" s="398">
        <v>1310170</v>
      </c>
    </row>
    <row r="25" spans="1:9" x14ac:dyDescent="0.2">
      <c r="A25" s="395">
        <v>16</v>
      </c>
      <c r="B25" s="395" t="s">
        <v>1081</v>
      </c>
      <c r="C25" s="395" t="s">
        <v>1326</v>
      </c>
      <c r="D25" s="395" t="s">
        <v>1180</v>
      </c>
      <c r="E25" s="395" t="s">
        <v>998</v>
      </c>
      <c r="F25" s="395" t="s">
        <v>1325</v>
      </c>
      <c r="G25" s="399">
        <v>21315</v>
      </c>
      <c r="H25" s="395">
        <v>58</v>
      </c>
      <c r="I25" s="398">
        <v>1107570</v>
      </c>
    </row>
    <row r="26" spans="1:9" x14ac:dyDescent="0.2">
      <c r="A26" s="395">
        <v>17</v>
      </c>
      <c r="B26" s="395" t="s">
        <v>1324</v>
      </c>
      <c r="C26" s="395" t="s">
        <v>1323</v>
      </c>
      <c r="D26" s="395" t="s">
        <v>962</v>
      </c>
      <c r="F26" s="395" t="s">
        <v>1322</v>
      </c>
      <c r="G26" s="399">
        <v>21971</v>
      </c>
      <c r="H26" s="395">
        <v>56</v>
      </c>
      <c r="I26" s="398">
        <v>1107570</v>
      </c>
    </row>
    <row r="27" spans="1:9" x14ac:dyDescent="0.2">
      <c r="A27" s="395">
        <v>18</v>
      </c>
      <c r="B27" s="395" t="s">
        <v>1321</v>
      </c>
      <c r="C27" s="395" t="s">
        <v>867</v>
      </c>
      <c r="D27" s="395" t="s">
        <v>821</v>
      </c>
      <c r="E27" s="395" t="s">
        <v>908</v>
      </c>
      <c r="F27" s="395" t="s">
        <v>1320</v>
      </c>
      <c r="G27" s="399">
        <v>24416</v>
      </c>
      <c r="H27" s="395">
        <v>50</v>
      </c>
      <c r="I27" s="398">
        <v>1215140</v>
      </c>
    </row>
    <row r="28" spans="1:9" x14ac:dyDescent="0.2">
      <c r="A28" s="395">
        <v>19</v>
      </c>
      <c r="B28" s="395" t="s">
        <v>1319</v>
      </c>
      <c r="C28" s="395" t="s">
        <v>1318</v>
      </c>
      <c r="D28" s="395" t="s">
        <v>944</v>
      </c>
      <c r="F28" s="395" t="s">
        <v>1317</v>
      </c>
      <c r="G28" s="399">
        <v>21449</v>
      </c>
      <c r="H28" s="395">
        <v>58</v>
      </c>
      <c r="I28" s="398">
        <v>1107570</v>
      </c>
    </row>
    <row r="29" spans="1:9" x14ac:dyDescent="0.2">
      <c r="A29" s="395">
        <v>20</v>
      </c>
      <c r="B29" s="395" t="s">
        <v>939</v>
      </c>
      <c r="D29" s="395" t="s">
        <v>1316</v>
      </c>
      <c r="F29" s="395" t="s">
        <v>1315</v>
      </c>
      <c r="G29" s="399">
        <v>21521</v>
      </c>
      <c r="H29" s="395">
        <v>58</v>
      </c>
      <c r="I29" s="398">
        <v>1107570</v>
      </c>
    </row>
    <row r="30" spans="1:9" x14ac:dyDescent="0.2">
      <c r="A30" s="395">
        <v>21</v>
      </c>
      <c r="B30" s="395" t="s">
        <v>1314</v>
      </c>
      <c r="C30" s="395" t="s">
        <v>995</v>
      </c>
      <c r="D30" s="395" t="s">
        <v>761</v>
      </c>
      <c r="E30" s="395" t="s">
        <v>757</v>
      </c>
      <c r="F30" s="395" t="s">
        <v>1313</v>
      </c>
      <c r="G30" s="399">
        <v>22662</v>
      </c>
      <c r="H30" s="395">
        <v>54</v>
      </c>
      <c r="I30" s="398">
        <v>1310170</v>
      </c>
    </row>
    <row r="31" spans="1:9" x14ac:dyDescent="0.2">
      <c r="A31" s="395">
        <v>22</v>
      </c>
      <c r="B31" s="395" t="s">
        <v>1312</v>
      </c>
      <c r="C31" s="395" t="s">
        <v>921</v>
      </c>
      <c r="D31" s="395" t="s">
        <v>948</v>
      </c>
      <c r="F31" s="395" t="s">
        <v>1311</v>
      </c>
      <c r="G31" s="399">
        <v>29991</v>
      </c>
      <c r="H31" s="395">
        <v>34</v>
      </c>
      <c r="I31" s="398">
        <v>1107570</v>
      </c>
    </row>
    <row r="32" spans="1:9" x14ac:dyDescent="0.2">
      <c r="A32" s="395">
        <v>23</v>
      </c>
      <c r="B32" s="395" t="s">
        <v>1001</v>
      </c>
      <c r="C32" s="395" t="s">
        <v>737</v>
      </c>
      <c r="D32" s="395" t="s">
        <v>1310</v>
      </c>
      <c r="F32" s="395" t="s">
        <v>1309</v>
      </c>
      <c r="G32" s="399">
        <v>20137</v>
      </c>
      <c r="H32" s="395">
        <v>61</v>
      </c>
      <c r="I32" s="398">
        <v>1107570</v>
      </c>
    </row>
    <row r="33" spans="1:9" x14ac:dyDescent="0.2">
      <c r="A33" s="395">
        <v>24</v>
      </c>
      <c r="B33" s="395" t="s">
        <v>755</v>
      </c>
      <c r="C33" s="395" t="s">
        <v>755</v>
      </c>
      <c r="D33" s="395" t="s">
        <v>750</v>
      </c>
      <c r="E33" s="395" t="s">
        <v>1308</v>
      </c>
      <c r="F33" s="395" t="s">
        <v>1307</v>
      </c>
      <c r="G33" s="399">
        <v>23393</v>
      </c>
      <c r="H33" s="395">
        <v>52</v>
      </c>
      <c r="I33" s="398">
        <v>1107570</v>
      </c>
    </row>
    <row r="34" spans="1:9" x14ac:dyDescent="0.2">
      <c r="A34" s="395">
        <v>25</v>
      </c>
      <c r="B34" s="395" t="s">
        <v>755</v>
      </c>
      <c r="C34" s="395" t="s">
        <v>1306</v>
      </c>
      <c r="D34" s="395" t="s">
        <v>1305</v>
      </c>
      <c r="F34" s="395" t="s">
        <v>1304</v>
      </c>
      <c r="G34" s="399">
        <v>22512</v>
      </c>
      <c r="H34" s="395">
        <v>55</v>
      </c>
      <c r="I34" s="398">
        <v>1310170</v>
      </c>
    </row>
    <row r="35" spans="1:9" x14ac:dyDescent="0.2">
      <c r="A35" s="395">
        <v>26</v>
      </c>
      <c r="B35" s="395" t="s">
        <v>867</v>
      </c>
      <c r="C35" s="395" t="s">
        <v>746</v>
      </c>
      <c r="D35" s="395" t="s">
        <v>1096</v>
      </c>
      <c r="E35" s="395" t="s">
        <v>984</v>
      </c>
      <c r="F35" s="395" t="s">
        <v>1303</v>
      </c>
      <c r="G35" s="399">
        <v>20608</v>
      </c>
      <c r="H35" s="395">
        <v>60</v>
      </c>
      <c r="I35" s="398">
        <v>1107570</v>
      </c>
    </row>
    <row r="36" spans="1:9" x14ac:dyDescent="0.2">
      <c r="A36" s="395">
        <v>27</v>
      </c>
      <c r="B36" s="395" t="s">
        <v>1106</v>
      </c>
      <c r="C36" s="395" t="s">
        <v>1302</v>
      </c>
      <c r="D36" s="395" t="s">
        <v>1165</v>
      </c>
      <c r="F36" s="395" t="s">
        <v>1301</v>
      </c>
      <c r="G36" s="399">
        <v>17747</v>
      </c>
      <c r="H36" s="395">
        <v>68</v>
      </c>
      <c r="I36" s="398">
        <v>2036389</v>
      </c>
    </row>
    <row r="37" spans="1:9" x14ac:dyDescent="0.2">
      <c r="A37" s="395">
        <v>28</v>
      </c>
      <c r="B37" s="395" t="s">
        <v>884</v>
      </c>
      <c r="D37" s="395" t="s">
        <v>1191</v>
      </c>
      <c r="E37" s="395" t="s">
        <v>984</v>
      </c>
      <c r="F37" s="395" t="s">
        <v>1300</v>
      </c>
      <c r="G37" s="399">
        <v>26180</v>
      </c>
      <c r="H37" s="395">
        <v>45</v>
      </c>
      <c r="I37" s="398">
        <v>1107570</v>
      </c>
    </row>
    <row r="38" spans="1:9" x14ac:dyDescent="0.2">
      <c r="A38" s="395">
        <v>29</v>
      </c>
      <c r="B38" s="395" t="s">
        <v>1299</v>
      </c>
      <c r="C38" s="395" t="s">
        <v>1298</v>
      </c>
      <c r="D38" s="395" t="s">
        <v>1219</v>
      </c>
      <c r="E38" s="395" t="s">
        <v>1297</v>
      </c>
      <c r="F38" s="395" t="s">
        <v>1296</v>
      </c>
      <c r="G38" s="399">
        <v>28555</v>
      </c>
      <c r="H38" s="395">
        <v>38</v>
      </c>
      <c r="I38" s="398">
        <v>1348330</v>
      </c>
    </row>
    <row r="39" spans="1:9" x14ac:dyDescent="0.2">
      <c r="A39" s="395">
        <v>30</v>
      </c>
      <c r="B39" s="395" t="s">
        <v>1295</v>
      </c>
      <c r="C39" s="395" t="s">
        <v>1294</v>
      </c>
      <c r="D39" s="395" t="s">
        <v>710</v>
      </c>
      <c r="F39" s="395" t="s">
        <v>1293</v>
      </c>
      <c r="G39" s="399">
        <v>24116</v>
      </c>
      <c r="H39" s="395">
        <v>50</v>
      </c>
      <c r="I39" s="398">
        <v>1107570</v>
      </c>
    </row>
    <row r="40" spans="1:9" x14ac:dyDescent="0.2">
      <c r="A40" s="395">
        <v>31</v>
      </c>
      <c r="B40" s="395" t="s">
        <v>1292</v>
      </c>
      <c r="C40" s="395" t="s">
        <v>1291</v>
      </c>
      <c r="D40" s="395" t="s">
        <v>835</v>
      </c>
      <c r="F40" s="395" t="s">
        <v>1290</v>
      </c>
      <c r="G40" s="399">
        <v>20836</v>
      </c>
      <c r="H40" s="395">
        <v>59</v>
      </c>
      <c r="I40" s="398">
        <v>1107570</v>
      </c>
    </row>
    <row r="41" spans="1:9" x14ac:dyDescent="0.2">
      <c r="A41" s="395">
        <v>32</v>
      </c>
      <c r="B41" s="395" t="s">
        <v>1289</v>
      </c>
      <c r="C41" s="395" t="s">
        <v>751</v>
      </c>
      <c r="D41" s="395" t="s">
        <v>720</v>
      </c>
      <c r="E41" s="395" t="s">
        <v>944</v>
      </c>
      <c r="F41" s="395" t="s">
        <v>1288</v>
      </c>
      <c r="G41" s="399">
        <v>21937</v>
      </c>
      <c r="H41" s="395">
        <v>56</v>
      </c>
      <c r="I41" s="398">
        <v>1411540</v>
      </c>
    </row>
    <row r="42" spans="1:9" x14ac:dyDescent="0.2">
      <c r="A42" s="395">
        <v>33</v>
      </c>
      <c r="B42" s="395" t="s">
        <v>787</v>
      </c>
      <c r="C42" s="395" t="s">
        <v>837</v>
      </c>
      <c r="D42" s="395" t="s">
        <v>824</v>
      </c>
      <c r="F42" s="395" t="s">
        <v>1287</v>
      </c>
      <c r="G42" s="399">
        <v>22341</v>
      </c>
      <c r="H42" s="395">
        <v>55</v>
      </c>
      <c r="I42" s="398">
        <v>1970507</v>
      </c>
    </row>
    <row r="43" spans="1:9" x14ac:dyDescent="0.2">
      <c r="A43" s="395">
        <v>34</v>
      </c>
      <c r="B43" s="395" t="s">
        <v>921</v>
      </c>
      <c r="C43" s="395" t="s">
        <v>787</v>
      </c>
      <c r="D43" s="395" t="s">
        <v>998</v>
      </c>
      <c r="E43" s="395" t="s">
        <v>865</v>
      </c>
      <c r="F43" s="395" t="s">
        <v>1286</v>
      </c>
      <c r="G43" s="399">
        <v>22851</v>
      </c>
      <c r="H43" s="395">
        <v>54</v>
      </c>
      <c r="I43" s="398">
        <v>1310170</v>
      </c>
    </row>
    <row r="44" spans="1:9" x14ac:dyDescent="0.2">
      <c r="A44" s="395">
        <v>35</v>
      </c>
      <c r="B44" s="395" t="s">
        <v>912</v>
      </c>
      <c r="C44" s="395" t="s">
        <v>712</v>
      </c>
      <c r="D44" s="395" t="s">
        <v>1285</v>
      </c>
      <c r="F44" s="395" t="s">
        <v>1284</v>
      </c>
      <c r="G44" s="399">
        <v>24235</v>
      </c>
      <c r="H44" s="395">
        <v>50</v>
      </c>
      <c r="I44" s="398">
        <v>1310170</v>
      </c>
    </row>
    <row r="45" spans="1:9" x14ac:dyDescent="0.2">
      <c r="A45" s="395">
        <v>36</v>
      </c>
      <c r="B45" s="395" t="s">
        <v>1147</v>
      </c>
      <c r="D45" s="395" t="s">
        <v>1283</v>
      </c>
      <c r="F45" s="395" t="s">
        <v>1282</v>
      </c>
      <c r="G45" s="399">
        <v>30940</v>
      </c>
      <c r="H45" s="395">
        <v>32</v>
      </c>
      <c r="I45" s="398">
        <v>1310170</v>
      </c>
    </row>
    <row r="46" spans="1:9" x14ac:dyDescent="0.2">
      <c r="A46" s="395">
        <v>37</v>
      </c>
      <c r="B46" s="395" t="s">
        <v>913</v>
      </c>
      <c r="C46" s="395" t="s">
        <v>887</v>
      </c>
      <c r="D46" s="395" t="s">
        <v>965</v>
      </c>
      <c r="F46" s="395" t="s">
        <v>1281</v>
      </c>
      <c r="G46" s="399">
        <v>20953</v>
      </c>
      <c r="H46" s="395">
        <v>59</v>
      </c>
      <c r="I46" s="398">
        <v>1348330</v>
      </c>
    </row>
    <row r="47" spans="1:9" x14ac:dyDescent="0.2">
      <c r="A47" s="395">
        <v>38</v>
      </c>
      <c r="B47" s="395" t="s">
        <v>737</v>
      </c>
      <c r="C47" s="395" t="s">
        <v>967</v>
      </c>
      <c r="D47" s="395" t="s">
        <v>1280</v>
      </c>
      <c r="E47" s="395" t="s">
        <v>923</v>
      </c>
      <c r="F47" s="395" t="s">
        <v>1279</v>
      </c>
      <c r="G47" s="399">
        <v>31248</v>
      </c>
      <c r="H47" s="395">
        <v>31</v>
      </c>
      <c r="I47" s="398">
        <v>1107570</v>
      </c>
    </row>
    <row r="48" spans="1:9" x14ac:dyDescent="0.2">
      <c r="A48" s="395">
        <v>39</v>
      </c>
      <c r="B48" s="395" t="s">
        <v>717</v>
      </c>
      <c r="C48" s="395" t="s">
        <v>1228</v>
      </c>
      <c r="D48" s="395" t="s">
        <v>724</v>
      </c>
      <c r="E48" s="395" t="s">
        <v>741</v>
      </c>
      <c r="F48" s="395" t="s">
        <v>1278</v>
      </c>
      <c r="G48" s="399">
        <v>23396</v>
      </c>
      <c r="H48" s="395">
        <v>52</v>
      </c>
      <c r="I48" s="398">
        <v>1107570</v>
      </c>
    </row>
    <row r="49" spans="1:9" x14ac:dyDescent="0.2">
      <c r="A49" s="395">
        <v>40</v>
      </c>
      <c r="B49" s="395" t="s">
        <v>1002</v>
      </c>
      <c r="C49" s="395" t="s">
        <v>831</v>
      </c>
      <c r="D49" s="395" t="s">
        <v>821</v>
      </c>
      <c r="E49" s="395" t="s">
        <v>931</v>
      </c>
      <c r="F49" s="395" t="s">
        <v>1277</v>
      </c>
      <c r="G49" s="399">
        <v>21525</v>
      </c>
      <c r="H49" s="395">
        <v>58</v>
      </c>
      <c r="I49" s="398">
        <v>1310170</v>
      </c>
    </row>
    <row r="50" spans="1:9" x14ac:dyDescent="0.2">
      <c r="A50" s="395">
        <v>41</v>
      </c>
      <c r="B50" s="395" t="s">
        <v>770</v>
      </c>
      <c r="C50" s="395" t="s">
        <v>717</v>
      </c>
      <c r="D50" s="395" t="s">
        <v>778</v>
      </c>
      <c r="F50" s="395" t="s">
        <v>1276</v>
      </c>
      <c r="G50" s="399">
        <v>20798</v>
      </c>
      <c r="H50" s="395">
        <v>60</v>
      </c>
      <c r="I50" s="398">
        <v>1163400</v>
      </c>
    </row>
    <row r="51" spans="1:9" x14ac:dyDescent="0.2">
      <c r="A51" s="395">
        <v>42</v>
      </c>
      <c r="B51" s="395" t="s">
        <v>791</v>
      </c>
      <c r="C51" s="395" t="s">
        <v>733</v>
      </c>
      <c r="D51" s="395" t="s">
        <v>835</v>
      </c>
      <c r="F51" s="395" t="s">
        <v>1275</v>
      </c>
      <c r="G51" s="399">
        <v>24982</v>
      </c>
      <c r="H51" s="395">
        <v>48</v>
      </c>
      <c r="I51" s="398">
        <v>1107570</v>
      </c>
    </row>
    <row r="52" spans="1:9" x14ac:dyDescent="0.2">
      <c r="A52" s="395">
        <v>43</v>
      </c>
      <c r="B52" s="395" t="s">
        <v>905</v>
      </c>
      <c r="C52" s="395" t="s">
        <v>1274</v>
      </c>
      <c r="D52" s="395" t="s">
        <v>801</v>
      </c>
      <c r="E52" s="395" t="s">
        <v>1273</v>
      </c>
      <c r="F52" s="395" t="s">
        <v>1272</v>
      </c>
      <c r="G52" s="399">
        <v>26185</v>
      </c>
      <c r="H52" s="395">
        <v>45</v>
      </c>
      <c r="I52" s="398">
        <v>1348330</v>
      </c>
    </row>
    <row r="53" spans="1:9" x14ac:dyDescent="0.2">
      <c r="A53" s="395">
        <v>44</v>
      </c>
      <c r="B53" s="395" t="s">
        <v>831</v>
      </c>
      <c r="C53" s="395" t="s">
        <v>770</v>
      </c>
      <c r="D53" s="395" t="s">
        <v>724</v>
      </c>
      <c r="E53" s="395" t="s">
        <v>969</v>
      </c>
      <c r="F53" s="395" t="s">
        <v>1271</v>
      </c>
      <c r="G53" s="399">
        <v>30690</v>
      </c>
      <c r="H53" s="395">
        <v>32</v>
      </c>
      <c r="I53" s="398">
        <v>1215140</v>
      </c>
    </row>
    <row r="54" spans="1:9" x14ac:dyDescent="0.2">
      <c r="A54" s="395">
        <v>45</v>
      </c>
      <c r="B54" s="395" t="s">
        <v>802</v>
      </c>
      <c r="C54" s="395" t="s">
        <v>1270</v>
      </c>
      <c r="D54" s="395" t="s">
        <v>1269</v>
      </c>
      <c r="E54" s="395" t="s">
        <v>969</v>
      </c>
      <c r="F54" s="395" t="s">
        <v>1268</v>
      </c>
      <c r="G54" s="399">
        <v>21111</v>
      </c>
      <c r="H54" s="395">
        <v>59</v>
      </c>
      <c r="I54" s="398">
        <v>1310170</v>
      </c>
    </row>
    <row r="55" spans="1:9" x14ac:dyDescent="0.2">
      <c r="A55" s="395">
        <v>46</v>
      </c>
      <c r="B55" s="395" t="s">
        <v>802</v>
      </c>
      <c r="C55" s="395" t="s">
        <v>1267</v>
      </c>
      <c r="D55" s="395" t="s">
        <v>1266</v>
      </c>
      <c r="E55" s="395" t="s">
        <v>984</v>
      </c>
      <c r="F55" s="395" t="s">
        <v>1265</v>
      </c>
      <c r="G55" s="399">
        <v>22185</v>
      </c>
      <c r="H55" s="395">
        <v>56</v>
      </c>
      <c r="I55" s="398">
        <v>1107570</v>
      </c>
    </row>
    <row r="56" spans="1:9" x14ac:dyDescent="0.2">
      <c r="A56" s="395">
        <v>47</v>
      </c>
      <c r="B56" s="395" t="s">
        <v>755</v>
      </c>
      <c r="C56" s="395" t="s">
        <v>775</v>
      </c>
      <c r="D56" s="395" t="s">
        <v>761</v>
      </c>
      <c r="E56" s="395" t="s">
        <v>923</v>
      </c>
      <c r="F56" s="395" t="s">
        <v>1264</v>
      </c>
      <c r="G56" s="399">
        <v>24341</v>
      </c>
      <c r="H56" s="395">
        <v>50</v>
      </c>
      <c r="I56" s="398">
        <v>1351420</v>
      </c>
    </row>
    <row r="57" spans="1:9" x14ac:dyDescent="0.2">
      <c r="A57" s="395">
        <v>48</v>
      </c>
      <c r="B57" s="395" t="s">
        <v>1263</v>
      </c>
      <c r="C57" s="395" t="s">
        <v>1262</v>
      </c>
      <c r="D57" s="395" t="s">
        <v>936</v>
      </c>
      <c r="E57" s="395" t="s">
        <v>1200</v>
      </c>
      <c r="F57" s="395" t="s">
        <v>1261</v>
      </c>
      <c r="G57" s="399">
        <v>23845</v>
      </c>
      <c r="H57" s="395">
        <v>51</v>
      </c>
      <c r="I57" s="398">
        <v>1107570</v>
      </c>
    </row>
    <row r="58" spans="1:9" x14ac:dyDescent="0.2">
      <c r="A58" s="395">
        <v>49</v>
      </c>
      <c r="B58" s="395" t="s">
        <v>1097</v>
      </c>
      <c r="C58" s="395" t="s">
        <v>1006</v>
      </c>
      <c r="D58" s="395" t="s">
        <v>1260</v>
      </c>
      <c r="F58" s="395" t="s">
        <v>1259</v>
      </c>
      <c r="G58" s="399">
        <v>32172</v>
      </c>
      <c r="H58" s="395">
        <v>28</v>
      </c>
      <c r="I58" s="398">
        <v>1310170</v>
      </c>
    </row>
    <row r="59" spans="1:9" x14ac:dyDescent="0.2">
      <c r="A59" s="395">
        <v>50</v>
      </c>
      <c r="B59" s="395" t="s">
        <v>819</v>
      </c>
      <c r="C59" s="395" t="s">
        <v>1100</v>
      </c>
      <c r="D59" s="395" t="s">
        <v>806</v>
      </c>
      <c r="E59" s="395" t="s">
        <v>1258</v>
      </c>
      <c r="F59" s="395" t="s">
        <v>1257</v>
      </c>
      <c r="G59" s="399">
        <v>24477</v>
      </c>
      <c r="H59" s="395">
        <v>49</v>
      </c>
      <c r="I59" s="398">
        <v>1107570</v>
      </c>
    </row>
    <row r="60" spans="1:9" x14ac:dyDescent="0.2">
      <c r="A60" s="395">
        <v>51</v>
      </c>
      <c r="B60" s="395" t="s">
        <v>1256</v>
      </c>
      <c r="C60" s="395" t="s">
        <v>775</v>
      </c>
      <c r="D60" s="395" t="s">
        <v>710</v>
      </c>
      <c r="E60" s="395" t="s">
        <v>711</v>
      </c>
      <c r="F60" s="395" t="s">
        <v>1255</v>
      </c>
      <c r="G60" s="399">
        <v>31027</v>
      </c>
      <c r="H60" s="395">
        <v>32</v>
      </c>
      <c r="I60" s="398">
        <v>1310170</v>
      </c>
    </row>
    <row r="61" spans="1:9" x14ac:dyDescent="0.2">
      <c r="A61" s="395">
        <v>52</v>
      </c>
      <c r="B61" s="395" t="s">
        <v>939</v>
      </c>
      <c r="C61" s="395" t="s">
        <v>1254</v>
      </c>
      <c r="D61" s="395" t="s">
        <v>1253</v>
      </c>
      <c r="E61" s="395" t="s">
        <v>1037</v>
      </c>
      <c r="F61" s="395" t="s">
        <v>1252</v>
      </c>
      <c r="G61" s="399">
        <v>32822</v>
      </c>
      <c r="H61" s="395">
        <v>27</v>
      </c>
      <c r="I61" s="398">
        <v>1970507</v>
      </c>
    </row>
    <row r="62" spans="1:9" x14ac:dyDescent="0.2">
      <c r="A62" s="395">
        <v>53</v>
      </c>
      <c r="B62" s="395" t="s">
        <v>899</v>
      </c>
      <c r="C62" s="395" t="s">
        <v>1097</v>
      </c>
      <c r="D62" s="395" t="s">
        <v>806</v>
      </c>
      <c r="E62" s="395" t="s">
        <v>923</v>
      </c>
      <c r="F62" s="395" t="s">
        <v>1251</v>
      </c>
      <c r="G62" s="399">
        <v>26182</v>
      </c>
      <c r="H62" s="395">
        <v>45</v>
      </c>
      <c r="I62" s="398">
        <v>2036389</v>
      </c>
    </row>
    <row r="63" spans="1:9" x14ac:dyDescent="0.2">
      <c r="A63" s="395">
        <v>54</v>
      </c>
      <c r="B63" s="395" t="s">
        <v>1250</v>
      </c>
      <c r="C63" s="395" t="s">
        <v>1117</v>
      </c>
      <c r="D63" s="395" t="s">
        <v>723</v>
      </c>
      <c r="F63" s="395" t="s">
        <v>1249</v>
      </c>
      <c r="G63" s="399">
        <v>21107</v>
      </c>
      <c r="H63" s="395">
        <v>59</v>
      </c>
      <c r="I63" s="398">
        <v>1107570</v>
      </c>
    </row>
    <row r="64" spans="1:9" x14ac:dyDescent="0.2">
      <c r="A64" s="395">
        <v>55</v>
      </c>
      <c r="B64" s="395" t="s">
        <v>1006</v>
      </c>
      <c r="C64" s="395" t="s">
        <v>867</v>
      </c>
      <c r="D64" s="395" t="s">
        <v>1248</v>
      </c>
      <c r="E64" s="395" t="s">
        <v>931</v>
      </c>
      <c r="F64" s="395" t="s">
        <v>1247</v>
      </c>
      <c r="G64" s="399">
        <v>23128</v>
      </c>
      <c r="H64" s="395">
        <v>53</v>
      </c>
      <c r="I64" s="398">
        <v>1107570</v>
      </c>
    </row>
    <row r="65" spans="1:9" x14ac:dyDescent="0.2">
      <c r="A65" s="395">
        <v>56</v>
      </c>
      <c r="B65" s="395" t="s">
        <v>738</v>
      </c>
      <c r="C65" s="395" t="s">
        <v>755</v>
      </c>
      <c r="D65" s="395" t="s">
        <v>998</v>
      </c>
      <c r="E65" s="395" t="s">
        <v>865</v>
      </c>
      <c r="F65" s="395" t="s">
        <v>1246</v>
      </c>
      <c r="G65" s="399">
        <v>21931</v>
      </c>
      <c r="H65" s="395">
        <v>56</v>
      </c>
      <c r="I65" s="398">
        <v>1310170</v>
      </c>
    </row>
    <row r="66" spans="1:9" x14ac:dyDescent="0.2">
      <c r="A66" s="395">
        <v>57</v>
      </c>
      <c r="B66" s="395" t="s">
        <v>770</v>
      </c>
      <c r="C66" s="395" t="s">
        <v>708</v>
      </c>
      <c r="D66" s="395" t="s">
        <v>936</v>
      </c>
      <c r="E66" s="395" t="s">
        <v>1245</v>
      </c>
      <c r="F66" s="395" t="s">
        <v>1244</v>
      </c>
      <c r="G66" s="399">
        <v>26691</v>
      </c>
      <c r="H66" s="395">
        <v>43</v>
      </c>
      <c r="I66" s="398">
        <v>1107570</v>
      </c>
    </row>
    <row r="67" spans="1:9" x14ac:dyDescent="0.2">
      <c r="A67" s="395">
        <v>58</v>
      </c>
      <c r="B67" s="395" t="s">
        <v>1243</v>
      </c>
      <c r="C67" s="395" t="s">
        <v>1242</v>
      </c>
      <c r="D67" s="395" t="s">
        <v>836</v>
      </c>
      <c r="E67" s="395" t="s">
        <v>1241</v>
      </c>
      <c r="F67" s="395" t="s">
        <v>1240</v>
      </c>
      <c r="G67" s="399">
        <v>22454</v>
      </c>
      <c r="H67" s="395">
        <v>55</v>
      </c>
      <c r="I67" s="398">
        <v>1107570</v>
      </c>
    </row>
    <row r="68" spans="1:9" x14ac:dyDescent="0.2">
      <c r="A68" s="395">
        <v>59</v>
      </c>
      <c r="B68" s="395" t="s">
        <v>1239</v>
      </c>
      <c r="D68" s="395" t="s">
        <v>806</v>
      </c>
      <c r="E68" s="395" t="s">
        <v>984</v>
      </c>
      <c r="F68" s="395" t="s">
        <v>1238</v>
      </c>
      <c r="G68" s="399">
        <v>24371</v>
      </c>
      <c r="H68" s="395">
        <v>50</v>
      </c>
      <c r="I68" s="398">
        <v>1107570</v>
      </c>
    </row>
    <row r="69" spans="1:9" x14ac:dyDescent="0.2">
      <c r="A69" s="395">
        <v>60</v>
      </c>
      <c r="B69" s="395" t="s">
        <v>980</v>
      </c>
      <c r="C69" s="395" t="s">
        <v>1237</v>
      </c>
      <c r="D69" s="395" t="s">
        <v>761</v>
      </c>
      <c r="E69" s="395" t="s">
        <v>1074</v>
      </c>
      <c r="F69" s="395" t="s">
        <v>1236</v>
      </c>
      <c r="G69" s="399">
        <v>25190</v>
      </c>
      <c r="H69" s="395">
        <v>48</v>
      </c>
      <c r="I69" s="398">
        <v>1107570</v>
      </c>
    </row>
    <row r="70" spans="1:9" x14ac:dyDescent="0.2">
      <c r="A70" s="395">
        <v>61</v>
      </c>
      <c r="B70" s="395" t="s">
        <v>903</v>
      </c>
      <c r="C70" s="395" t="s">
        <v>770</v>
      </c>
      <c r="D70" s="395" t="s">
        <v>1235</v>
      </c>
      <c r="E70" s="395" t="s">
        <v>1234</v>
      </c>
      <c r="F70" s="395" t="s">
        <v>1233</v>
      </c>
      <c r="G70" s="399">
        <v>22238</v>
      </c>
      <c r="H70" s="395">
        <v>56</v>
      </c>
      <c r="I70" s="398">
        <v>1310170</v>
      </c>
    </row>
    <row r="71" spans="1:9" x14ac:dyDescent="0.2">
      <c r="A71" s="395">
        <v>62</v>
      </c>
      <c r="B71" s="395" t="s">
        <v>707</v>
      </c>
      <c r="C71" s="395" t="s">
        <v>721</v>
      </c>
      <c r="D71" s="395" t="s">
        <v>761</v>
      </c>
      <c r="E71" s="395" t="s">
        <v>1232</v>
      </c>
      <c r="F71" s="395" t="s">
        <v>1231</v>
      </c>
      <c r="G71" s="399">
        <v>24565</v>
      </c>
      <c r="H71" s="395">
        <v>49</v>
      </c>
      <c r="I71" s="398">
        <v>1107570</v>
      </c>
    </row>
    <row r="72" spans="1:9" x14ac:dyDescent="0.2">
      <c r="A72" s="395">
        <v>63</v>
      </c>
      <c r="B72" s="395" t="s">
        <v>779</v>
      </c>
      <c r="C72" s="395" t="s">
        <v>921</v>
      </c>
      <c r="D72" s="395" t="s">
        <v>710</v>
      </c>
      <c r="E72" s="395" t="s">
        <v>711</v>
      </c>
      <c r="F72" s="395" t="s">
        <v>1230</v>
      </c>
      <c r="G72" s="399">
        <v>32977</v>
      </c>
      <c r="H72" s="395">
        <v>26</v>
      </c>
      <c r="I72" s="398">
        <v>1107570</v>
      </c>
    </row>
    <row r="73" spans="1:9" x14ac:dyDescent="0.2">
      <c r="A73" s="395">
        <v>64</v>
      </c>
      <c r="B73" s="395" t="s">
        <v>1227</v>
      </c>
      <c r="C73" s="395" t="s">
        <v>787</v>
      </c>
      <c r="D73" s="395" t="s">
        <v>761</v>
      </c>
      <c r="E73" s="395" t="s">
        <v>989</v>
      </c>
      <c r="F73" s="395" t="s">
        <v>1229</v>
      </c>
      <c r="G73" s="399">
        <v>21471</v>
      </c>
      <c r="H73" s="395">
        <v>58</v>
      </c>
      <c r="I73" s="398">
        <v>1310170</v>
      </c>
    </row>
    <row r="74" spans="1:9" x14ac:dyDescent="0.2">
      <c r="A74" s="395">
        <v>65</v>
      </c>
      <c r="B74" s="395" t="s">
        <v>1228</v>
      </c>
      <c r="C74" s="395" t="s">
        <v>1227</v>
      </c>
      <c r="D74" s="395" t="s">
        <v>1099</v>
      </c>
      <c r="E74" s="395" t="s">
        <v>1077</v>
      </c>
      <c r="F74" s="395" t="s">
        <v>1226</v>
      </c>
      <c r="G74" s="399">
        <v>22240</v>
      </c>
      <c r="H74" s="395">
        <v>56</v>
      </c>
      <c r="I74" s="398">
        <v>1310170</v>
      </c>
    </row>
    <row r="75" spans="1:9" x14ac:dyDescent="0.2">
      <c r="A75" s="395">
        <v>66</v>
      </c>
      <c r="B75" s="395" t="s">
        <v>1225</v>
      </c>
      <c r="C75" s="395" t="s">
        <v>775</v>
      </c>
      <c r="D75" s="395" t="s">
        <v>761</v>
      </c>
      <c r="E75" s="395" t="s">
        <v>1224</v>
      </c>
      <c r="F75" s="395" t="s">
        <v>1223</v>
      </c>
      <c r="G75" s="399">
        <v>21293</v>
      </c>
      <c r="H75" s="395">
        <v>58</v>
      </c>
      <c r="I75" s="398">
        <v>1702915</v>
      </c>
    </row>
    <row r="76" spans="1:9" x14ac:dyDescent="0.2">
      <c r="A76" s="395">
        <v>67</v>
      </c>
      <c r="B76" s="395" t="s">
        <v>899</v>
      </c>
      <c r="C76" s="395" t="s">
        <v>887</v>
      </c>
      <c r="D76" s="395" t="s">
        <v>806</v>
      </c>
      <c r="E76" s="395" t="s">
        <v>923</v>
      </c>
      <c r="F76" s="395" t="s">
        <v>1222</v>
      </c>
      <c r="G76" s="399">
        <v>25551</v>
      </c>
      <c r="H76" s="395">
        <v>47</v>
      </c>
      <c r="I76" s="398">
        <v>1234130</v>
      </c>
    </row>
    <row r="77" spans="1:9" x14ac:dyDescent="0.2">
      <c r="A77" s="395">
        <v>68</v>
      </c>
      <c r="B77" s="395" t="s">
        <v>899</v>
      </c>
      <c r="C77" s="395" t="s">
        <v>787</v>
      </c>
      <c r="D77" s="395" t="s">
        <v>715</v>
      </c>
      <c r="E77" s="395" t="s">
        <v>1221</v>
      </c>
      <c r="F77" s="395" t="s">
        <v>1220</v>
      </c>
      <c r="G77" s="399">
        <v>31776</v>
      </c>
      <c r="H77" s="395">
        <v>30</v>
      </c>
      <c r="I77" s="398">
        <v>1338750</v>
      </c>
    </row>
    <row r="78" spans="1:9" x14ac:dyDescent="0.2">
      <c r="A78" s="395">
        <v>69</v>
      </c>
      <c r="B78" s="395" t="s">
        <v>718</v>
      </c>
      <c r="C78" s="395" t="s">
        <v>751</v>
      </c>
      <c r="D78" s="395" t="s">
        <v>1219</v>
      </c>
      <c r="E78" s="395" t="s">
        <v>1204</v>
      </c>
      <c r="F78" s="395" t="s">
        <v>1218</v>
      </c>
      <c r="G78" s="399">
        <v>26743</v>
      </c>
      <c r="H78" s="395">
        <v>43</v>
      </c>
      <c r="I78" s="398">
        <v>1107570</v>
      </c>
    </row>
    <row r="79" spans="1:9" x14ac:dyDescent="0.2">
      <c r="A79" s="395">
        <v>70</v>
      </c>
      <c r="B79" s="395" t="s">
        <v>895</v>
      </c>
      <c r="C79" s="395" t="s">
        <v>825</v>
      </c>
      <c r="D79" s="395" t="s">
        <v>741</v>
      </c>
      <c r="E79" s="395" t="s">
        <v>944</v>
      </c>
      <c r="F79" s="395" t="s">
        <v>1217</v>
      </c>
      <c r="G79" s="399">
        <v>26199</v>
      </c>
      <c r="H79" s="395">
        <v>45</v>
      </c>
      <c r="I79" s="398">
        <v>1107570</v>
      </c>
    </row>
    <row r="80" spans="1:9" x14ac:dyDescent="0.2">
      <c r="A80" s="395">
        <v>71</v>
      </c>
      <c r="B80" s="395" t="s">
        <v>888</v>
      </c>
      <c r="C80" s="395" t="s">
        <v>871</v>
      </c>
      <c r="D80" s="395" t="s">
        <v>1216</v>
      </c>
      <c r="F80" s="395" t="s">
        <v>1215</v>
      </c>
      <c r="G80" s="399">
        <v>21253</v>
      </c>
      <c r="H80" s="395">
        <v>58</v>
      </c>
      <c r="I80" s="398">
        <v>1234130</v>
      </c>
    </row>
    <row r="81" spans="1:9" x14ac:dyDescent="0.2">
      <c r="A81" s="395">
        <v>72</v>
      </c>
      <c r="B81" s="395" t="s">
        <v>755</v>
      </c>
      <c r="C81" s="395" t="s">
        <v>712</v>
      </c>
      <c r="D81" s="395" t="s">
        <v>998</v>
      </c>
      <c r="E81" s="395" t="s">
        <v>865</v>
      </c>
      <c r="F81" s="395" t="s">
        <v>1214</v>
      </c>
      <c r="G81" s="399">
        <v>26883</v>
      </c>
      <c r="H81" s="395">
        <v>43</v>
      </c>
      <c r="I81" s="398">
        <v>1234130</v>
      </c>
    </row>
    <row r="82" spans="1:9" x14ac:dyDescent="0.2">
      <c r="A82" s="395">
        <v>73</v>
      </c>
      <c r="B82" s="395" t="s">
        <v>733</v>
      </c>
      <c r="C82" s="395" t="s">
        <v>1041</v>
      </c>
      <c r="D82" s="395" t="s">
        <v>1213</v>
      </c>
      <c r="E82" s="395" t="s">
        <v>931</v>
      </c>
      <c r="F82" s="395" t="s">
        <v>1212</v>
      </c>
      <c r="G82" s="399">
        <v>23528</v>
      </c>
      <c r="H82" s="395">
        <v>52</v>
      </c>
      <c r="I82" s="398">
        <v>1107570</v>
      </c>
    </row>
    <row r="83" spans="1:9" x14ac:dyDescent="0.2">
      <c r="A83" s="395">
        <v>74</v>
      </c>
      <c r="B83" s="395" t="s">
        <v>751</v>
      </c>
      <c r="C83" s="395" t="s">
        <v>1168</v>
      </c>
      <c r="D83" s="395" t="s">
        <v>936</v>
      </c>
      <c r="E83" s="395" t="s">
        <v>760</v>
      </c>
      <c r="F83" s="395" t="s">
        <v>1211</v>
      </c>
      <c r="G83" s="399">
        <v>31740</v>
      </c>
      <c r="H83" s="395">
        <v>30</v>
      </c>
      <c r="I83" s="398">
        <v>1702915</v>
      </c>
    </row>
    <row r="84" spans="1:9" x14ac:dyDescent="0.2">
      <c r="A84" s="395">
        <v>75</v>
      </c>
      <c r="B84" s="395" t="s">
        <v>1210</v>
      </c>
      <c r="C84" s="395" t="s">
        <v>1209</v>
      </c>
      <c r="D84" s="395" t="s">
        <v>1208</v>
      </c>
      <c r="E84" s="395" t="s">
        <v>1077</v>
      </c>
      <c r="F84" s="395" t="s">
        <v>1207</v>
      </c>
      <c r="G84" s="399">
        <v>28343</v>
      </c>
      <c r="H84" s="395">
        <v>39</v>
      </c>
      <c r="I84" s="398">
        <v>1107570</v>
      </c>
    </row>
    <row r="85" spans="1:9" x14ac:dyDescent="0.2">
      <c r="A85" s="395">
        <v>76</v>
      </c>
      <c r="B85" s="395" t="s">
        <v>1002</v>
      </c>
      <c r="C85" s="395" t="s">
        <v>707</v>
      </c>
      <c r="D85" s="395" t="s">
        <v>1206</v>
      </c>
      <c r="F85" s="395" t="s">
        <v>1205</v>
      </c>
      <c r="G85" s="399">
        <v>24474</v>
      </c>
      <c r="H85" s="395">
        <v>49</v>
      </c>
      <c r="I85" s="398">
        <v>1234130</v>
      </c>
    </row>
    <row r="86" spans="1:9" x14ac:dyDescent="0.2">
      <c r="A86" s="395">
        <v>77</v>
      </c>
      <c r="B86" s="395" t="s">
        <v>770</v>
      </c>
      <c r="D86" s="395" t="s">
        <v>1204</v>
      </c>
      <c r="E86" s="395" t="s">
        <v>944</v>
      </c>
      <c r="F86" s="395" t="s">
        <v>1203</v>
      </c>
      <c r="G86" s="399">
        <v>23776</v>
      </c>
      <c r="H86" s="395">
        <v>51</v>
      </c>
      <c r="I86" s="398">
        <v>1234130</v>
      </c>
    </row>
    <row r="87" spans="1:9" x14ac:dyDescent="0.2">
      <c r="A87" s="395">
        <v>78</v>
      </c>
      <c r="B87" s="395" t="s">
        <v>746</v>
      </c>
      <c r="C87" s="395" t="s">
        <v>1100</v>
      </c>
      <c r="D87" s="395" t="s">
        <v>821</v>
      </c>
      <c r="E87" s="395" t="s">
        <v>1202</v>
      </c>
      <c r="F87" s="395" t="s">
        <v>1201</v>
      </c>
      <c r="G87" s="399">
        <v>20660</v>
      </c>
      <c r="H87" s="395">
        <v>60</v>
      </c>
      <c r="I87" s="398">
        <v>1107570</v>
      </c>
    </row>
    <row r="88" spans="1:9" x14ac:dyDescent="0.2">
      <c r="A88" s="395">
        <v>79</v>
      </c>
      <c r="B88" s="395" t="s">
        <v>733</v>
      </c>
      <c r="C88" s="395" t="s">
        <v>867</v>
      </c>
      <c r="D88" s="395" t="s">
        <v>1200</v>
      </c>
      <c r="F88" s="395" t="s">
        <v>1199</v>
      </c>
      <c r="G88" s="399">
        <v>21897</v>
      </c>
      <c r="H88" s="395">
        <v>57</v>
      </c>
      <c r="I88" s="398">
        <v>1234130</v>
      </c>
    </row>
    <row r="89" spans="1:9" x14ac:dyDescent="0.2">
      <c r="A89" s="395">
        <v>80</v>
      </c>
      <c r="B89" s="395" t="s">
        <v>967</v>
      </c>
      <c r="C89" s="395" t="s">
        <v>708</v>
      </c>
      <c r="D89" s="395" t="s">
        <v>1198</v>
      </c>
      <c r="F89" s="395" t="s">
        <v>1197</v>
      </c>
      <c r="G89" s="399">
        <v>21827</v>
      </c>
      <c r="H89" s="395">
        <v>57</v>
      </c>
      <c r="I89" s="398">
        <v>1702915</v>
      </c>
    </row>
    <row r="90" spans="1:9" x14ac:dyDescent="0.2">
      <c r="A90" s="395">
        <v>81</v>
      </c>
      <c r="B90" s="395" t="s">
        <v>1147</v>
      </c>
      <c r="C90" s="395" t="s">
        <v>717</v>
      </c>
      <c r="D90" s="395" t="s">
        <v>1196</v>
      </c>
      <c r="E90" s="395" t="s">
        <v>931</v>
      </c>
      <c r="F90" s="395" t="s">
        <v>1195</v>
      </c>
      <c r="G90" s="399">
        <v>21472</v>
      </c>
      <c r="H90" s="395">
        <v>58</v>
      </c>
      <c r="I90" s="398">
        <v>1234130</v>
      </c>
    </row>
    <row r="91" spans="1:9" x14ac:dyDescent="0.2">
      <c r="A91" s="395">
        <v>82</v>
      </c>
      <c r="B91" s="395" t="s">
        <v>1194</v>
      </c>
      <c r="C91" s="395" t="s">
        <v>755</v>
      </c>
      <c r="D91" s="395" t="s">
        <v>786</v>
      </c>
      <c r="E91" s="395" t="s">
        <v>931</v>
      </c>
      <c r="F91" s="395" t="s">
        <v>1193</v>
      </c>
      <c r="G91" s="399">
        <v>22131</v>
      </c>
      <c r="H91" s="395">
        <v>56</v>
      </c>
      <c r="I91" s="398">
        <v>1234130</v>
      </c>
    </row>
    <row r="92" spans="1:9" x14ac:dyDescent="0.2">
      <c r="A92" s="395">
        <v>83</v>
      </c>
      <c r="B92" s="395" t="s">
        <v>770</v>
      </c>
      <c r="C92" s="395" t="s">
        <v>751</v>
      </c>
      <c r="D92" s="395" t="s">
        <v>715</v>
      </c>
      <c r="E92" s="395" t="s">
        <v>833</v>
      </c>
      <c r="F92" s="395" t="s">
        <v>1192</v>
      </c>
      <c r="G92" s="399">
        <v>20770</v>
      </c>
      <c r="H92" s="395">
        <v>60</v>
      </c>
      <c r="I92" s="398">
        <v>1338750</v>
      </c>
    </row>
    <row r="93" spans="1:9" x14ac:dyDescent="0.2">
      <c r="A93" s="395">
        <v>84</v>
      </c>
      <c r="B93" s="395" t="s">
        <v>888</v>
      </c>
      <c r="C93" s="395" t="s">
        <v>1002</v>
      </c>
      <c r="D93" s="395" t="s">
        <v>761</v>
      </c>
      <c r="E93" s="395" t="s">
        <v>1191</v>
      </c>
      <c r="F93" s="395" t="s">
        <v>1190</v>
      </c>
      <c r="G93" s="399">
        <v>24115</v>
      </c>
      <c r="H93" s="395">
        <v>50</v>
      </c>
      <c r="I93" s="398">
        <v>1107570</v>
      </c>
    </row>
    <row r="94" spans="1:9" x14ac:dyDescent="0.2">
      <c r="A94" s="395">
        <v>85</v>
      </c>
      <c r="B94" s="395" t="s">
        <v>755</v>
      </c>
      <c r="C94" s="395" t="s">
        <v>1187</v>
      </c>
      <c r="D94" s="395" t="s">
        <v>1189</v>
      </c>
      <c r="F94" s="395" t="s">
        <v>1188</v>
      </c>
      <c r="G94" s="399">
        <v>22614</v>
      </c>
      <c r="H94" s="395">
        <v>55</v>
      </c>
      <c r="I94" s="398">
        <v>1234130</v>
      </c>
    </row>
    <row r="95" spans="1:9" x14ac:dyDescent="0.2">
      <c r="A95" s="395">
        <v>86</v>
      </c>
      <c r="B95" s="395" t="s">
        <v>787</v>
      </c>
      <c r="C95" s="395" t="s">
        <v>1187</v>
      </c>
      <c r="D95" s="395" t="s">
        <v>911</v>
      </c>
      <c r="F95" s="395" t="s">
        <v>1186</v>
      </c>
      <c r="G95" s="399">
        <v>23391</v>
      </c>
      <c r="H95" s="395">
        <v>52</v>
      </c>
      <c r="I95" s="398">
        <v>1234130</v>
      </c>
    </row>
    <row r="96" spans="1:9" x14ac:dyDescent="0.2">
      <c r="A96" s="395">
        <v>87</v>
      </c>
      <c r="B96" s="395" t="s">
        <v>1185</v>
      </c>
      <c r="C96" s="395" t="s">
        <v>1097</v>
      </c>
      <c r="D96" s="395" t="s">
        <v>965</v>
      </c>
      <c r="E96" s="395" t="s">
        <v>715</v>
      </c>
      <c r="F96" s="395" t="s">
        <v>1184</v>
      </c>
      <c r="G96" s="399">
        <v>29129</v>
      </c>
      <c r="H96" s="395">
        <v>37</v>
      </c>
      <c r="I96" s="398">
        <v>1107570</v>
      </c>
    </row>
    <row r="97" spans="1:9" x14ac:dyDescent="0.2">
      <c r="A97" s="395">
        <v>88</v>
      </c>
      <c r="B97" s="395" t="s">
        <v>1183</v>
      </c>
      <c r="C97" s="395" t="s">
        <v>871</v>
      </c>
      <c r="D97" s="395" t="s">
        <v>824</v>
      </c>
      <c r="E97" s="395" t="s">
        <v>931</v>
      </c>
      <c r="F97" s="395" t="s">
        <v>1182</v>
      </c>
      <c r="G97" s="399">
        <v>29392</v>
      </c>
      <c r="H97" s="395">
        <v>36</v>
      </c>
      <c r="I97" s="398">
        <v>1107570</v>
      </c>
    </row>
    <row r="98" spans="1:9" x14ac:dyDescent="0.2">
      <c r="A98" s="395">
        <v>89</v>
      </c>
      <c r="B98" s="395" t="s">
        <v>1181</v>
      </c>
      <c r="C98" s="395" t="s">
        <v>775</v>
      </c>
      <c r="D98" s="395" t="s">
        <v>1180</v>
      </c>
      <c r="E98" s="395" t="s">
        <v>907</v>
      </c>
      <c r="F98" s="395" t="s">
        <v>1179</v>
      </c>
      <c r="G98" s="399">
        <v>29692</v>
      </c>
      <c r="H98" s="395">
        <v>35</v>
      </c>
      <c r="I98" s="398">
        <v>1702915</v>
      </c>
    </row>
    <row r="99" spans="1:9" x14ac:dyDescent="0.2">
      <c r="A99" s="395">
        <v>90</v>
      </c>
      <c r="B99" s="395" t="s">
        <v>1178</v>
      </c>
      <c r="C99" s="395" t="s">
        <v>1069</v>
      </c>
      <c r="D99" s="395" t="s">
        <v>1177</v>
      </c>
      <c r="E99" s="395" t="s">
        <v>944</v>
      </c>
      <c r="F99" s="395" t="s">
        <v>1176</v>
      </c>
      <c r="G99" s="399">
        <v>25566</v>
      </c>
      <c r="H99" s="395">
        <v>47</v>
      </c>
      <c r="I99" s="398">
        <v>1234130</v>
      </c>
    </row>
    <row r="100" spans="1:9" x14ac:dyDescent="0.2">
      <c r="A100" s="395">
        <v>91</v>
      </c>
      <c r="B100" s="395" t="s">
        <v>721</v>
      </c>
      <c r="C100" s="395" t="s">
        <v>791</v>
      </c>
      <c r="D100" s="395" t="s">
        <v>1175</v>
      </c>
      <c r="F100" s="395" t="s">
        <v>1174</v>
      </c>
      <c r="G100" s="399">
        <v>21135</v>
      </c>
      <c r="H100" s="395">
        <v>59</v>
      </c>
      <c r="I100" s="398">
        <v>1338750</v>
      </c>
    </row>
    <row r="101" spans="1:9" x14ac:dyDescent="0.2">
      <c r="A101" s="395">
        <v>92</v>
      </c>
      <c r="B101" s="395" t="s">
        <v>1173</v>
      </c>
      <c r="C101" s="395" t="s">
        <v>921</v>
      </c>
      <c r="D101" s="395" t="s">
        <v>806</v>
      </c>
      <c r="E101" s="395" t="s">
        <v>1172</v>
      </c>
      <c r="F101" s="395" t="s">
        <v>1171</v>
      </c>
      <c r="G101" s="399">
        <v>27906</v>
      </c>
      <c r="H101" s="395">
        <v>40</v>
      </c>
      <c r="I101" s="398">
        <v>1107570</v>
      </c>
    </row>
    <row r="102" spans="1:9" x14ac:dyDescent="0.2">
      <c r="A102" s="395">
        <v>93</v>
      </c>
      <c r="B102" s="395" t="s">
        <v>854</v>
      </c>
      <c r="C102" s="395" t="s">
        <v>775</v>
      </c>
      <c r="D102" s="395" t="s">
        <v>806</v>
      </c>
      <c r="E102" s="395" t="s">
        <v>1170</v>
      </c>
      <c r="F102" s="395" t="s">
        <v>1169</v>
      </c>
      <c r="G102" s="399">
        <v>21618</v>
      </c>
      <c r="H102" s="395">
        <v>57</v>
      </c>
      <c r="I102" s="398">
        <v>1107570</v>
      </c>
    </row>
    <row r="103" spans="1:9" x14ac:dyDescent="0.2">
      <c r="A103" s="395">
        <v>94</v>
      </c>
      <c r="B103" s="395" t="s">
        <v>755</v>
      </c>
      <c r="C103" s="395" t="s">
        <v>1168</v>
      </c>
      <c r="D103" s="395" t="s">
        <v>821</v>
      </c>
      <c r="E103" s="395" t="s">
        <v>984</v>
      </c>
      <c r="F103" s="395" t="s">
        <v>1167</v>
      </c>
      <c r="G103" s="399">
        <v>21989</v>
      </c>
      <c r="H103" s="395">
        <v>56</v>
      </c>
      <c r="I103" s="398">
        <v>1234130</v>
      </c>
    </row>
    <row r="104" spans="1:9" x14ac:dyDescent="0.2">
      <c r="A104" s="395">
        <v>95</v>
      </c>
      <c r="B104" s="395" t="s">
        <v>1166</v>
      </c>
      <c r="C104" s="395" t="s">
        <v>755</v>
      </c>
      <c r="D104" s="395" t="s">
        <v>1165</v>
      </c>
      <c r="E104" s="395" t="s">
        <v>984</v>
      </c>
      <c r="F104" s="395" t="s">
        <v>1164</v>
      </c>
      <c r="G104" s="399">
        <v>17852</v>
      </c>
      <c r="H104" s="395">
        <v>68</v>
      </c>
      <c r="I104" s="398">
        <v>1107570</v>
      </c>
    </row>
    <row r="105" spans="1:9" x14ac:dyDescent="0.2">
      <c r="A105" s="395">
        <v>96</v>
      </c>
      <c r="B105" s="395" t="s">
        <v>1163</v>
      </c>
      <c r="C105" s="395" t="s">
        <v>780</v>
      </c>
      <c r="D105" s="395" t="s">
        <v>1162</v>
      </c>
      <c r="F105" s="395" t="s">
        <v>1161</v>
      </c>
      <c r="G105" s="399">
        <v>31779</v>
      </c>
      <c r="H105" s="395">
        <v>29</v>
      </c>
      <c r="I105" s="398">
        <v>1702915</v>
      </c>
    </row>
    <row r="106" spans="1:9" x14ac:dyDescent="0.2">
      <c r="A106" s="395">
        <v>97</v>
      </c>
      <c r="B106" s="395" t="s">
        <v>921</v>
      </c>
      <c r="C106" s="395" t="s">
        <v>1160</v>
      </c>
      <c r="D106" s="395" t="s">
        <v>761</v>
      </c>
      <c r="E106" s="395" t="s">
        <v>1159</v>
      </c>
      <c r="F106" s="395" t="s">
        <v>1158</v>
      </c>
      <c r="G106" s="399">
        <v>22213</v>
      </c>
      <c r="H106" s="395">
        <v>56</v>
      </c>
      <c r="I106" s="398">
        <v>1234130</v>
      </c>
    </row>
    <row r="107" spans="1:9" x14ac:dyDescent="0.2">
      <c r="A107" s="395">
        <v>98</v>
      </c>
      <c r="B107" s="395" t="s">
        <v>1147</v>
      </c>
      <c r="C107" s="395" t="s">
        <v>1044</v>
      </c>
      <c r="D107" s="395" t="s">
        <v>1157</v>
      </c>
      <c r="F107" s="395" t="s">
        <v>1156</v>
      </c>
      <c r="G107" s="399">
        <v>22129</v>
      </c>
      <c r="H107" s="395">
        <v>56</v>
      </c>
      <c r="I107" s="398">
        <v>1338750</v>
      </c>
    </row>
    <row r="108" spans="1:9" x14ac:dyDescent="0.2">
      <c r="A108" s="395">
        <v>99</v>
      </c>
      <c r="B108" s="395" t="s">
        <v>721</v>
      </c>
      <c r="C108" s="395" t="s">
        <v>751</v>
      </c>
      <c r="D108" s="395" t="s">
        <v>786</v>
      </c>
      <c r="F108" s="395" t="s">
        <v>1155</v>
      </c>
      <c r="G108" s="399">
        <v>27086</v>
      </c>
      <c r="H108" s="395">
        <v>42</v>
      </c>
      <c r="I108" s="398">
        <v>1234130</v>
      </c>
    </row>
    <row r="109" spans="1:9" x14ac:dyDescent="0.2">
      <c r="A109" s="395">
        <v>100</v>
      </c>
      <c r="B109" s="395" t="s">
        <v>717</v>
      </c>
      <c r="C109" s="395" t="s">
        <v>919</v>
      </c>
      <c r="D109" s="395" t="s">
        <v>1068</v>
      </c>
      <c r="E109" s="395" t="s">
        <v>835</v>
      </c>
      <c r="F109" s="395" t="s">
        <v>1154</v>
      </c>
      <c r="G109" s="399">
        <v>22919</v>
      </c>
      <c r="H109" s="395">
        <v>54</v>
      </c>
      <c r="I109" s="398">
        <v>1107570</v>
      </c>
    </row>
    <row r="110" spans="1:9" x14ac:dyDescent="0.2">
      <c r="A110" s="395">
        <v>101</v>
      </c>
      <c r="B110" s="395" t="s">
        <v>837</v>
      </c>
      <c r="C110" s="395" t="s">
        <v>802</v>
      </c>
      <c r="D110" s="395" t="s">
        <v>923</v>
      </c>
      <c r="E110" s="395" t="s">
        <v>944</v>
      </c>
      <c r="F110" s="395" t="s">
        <v>1153</v>
      </c>
      <c r="G110" s="399">
        <v>25732</v>
      </c>
      <c r="H110" s="395">
        <v>46</v>
      </c>
      <c r="I110" s="398">
        <v>1107570</v>
      </c>
    </row>
    <row r="111" spans="1:9" x14ac:dyDescent="0.2">
      <c r="A111" s="395">
        <v>102</v>
      </c>
      <c r="B111" s="395" t="s">
        <v>888</v>
      </c>
      <c r="C111" s="395" t="s">
        <v>733</v>
      </c>
      <c r="D111" s="395" t="s">
        <v>1040</v>
      </c>
      <c r="E111" s="395" t="s">
        <v>720</v>
      </c>
      <c r="F111" s="395" t="s">
        <v>1152</v>
      </c>
      <c r="G111" s="399">
        <v>24896</v>
      </c>
      <c r="H111" s="395">
        <v>48</v>
      </c>
      <c r="I111" s="398">
        <v>1234130</v>
      </c>
    </row>
    <row r="112" spans="1:9" x14ac:dyDescent="0.2">
      <c r="A112" s="395">
        <v>103</v>
      </c>
      <c r="B112" s="395" t="s">
        <v>787</v>
      </c>
      <c r="C112" s="395" t="s">
        <v>712</v>
      </c>
      <c r="D112" s="395" t="s">
        <v>1151</v>
      </c>
      <c r="F112" s="395" t="s">
        <v>1150</v>
      </c>
      <c r="G112" s="399">
        <v>24449</v>
      </c>
      <c r="H112" s="395">
        <v>50</v>
      </c>
      <c r="I112" s="398">
        <v>1234130</v>
      </c>
    </row>
    <row r="113" spans="1:9" x14ac:dyDescent="0.2">
      <c r="A113" s="395">
        <v>104</v>
      </c>
      <c r="B113" s="395" t="s">
        <v>751</v>
      </c>
      <c r="C113" s="395" t="s">
        <v>1149</v>
      </c>
      <c r="D113" s="395" t="s">
        <v>724</v>
      </c>
      <c r="E113" s="395" t="s">
        <v>741</v>
      </c>
      <c r="F113" s="395" t="s">
        <v>1148</v>
      </c>
      <c r="G113" s="399">
        <v>25555</v>
      </c>
      <c r="H113" s="395">
        <v>47</v>
      </c>
      <c r="I113" s="398">
        <v>1107570</v>
      </c>
    </row>
    <row r="114" spans="1:9" x14ac:dyDescent="0.2">
      <c r="A114" s="395">
        <v>105</v>
      </c>
      <c r="B114" s="395" t="s">
        <v>787</v>
      </c>
      <c r="C114" s="395" t="s">
        <v>1147</v>
      </c>
      <c r="D114" s="395" t="s">
        <v>840</v>
      </c>
      <c r="E114" s="395" t="s">
        <v>745</v>
      </c>
      <c r="F114" s="395" t="s">
        <v>1146</v>
      </c>
      <c r="G114" s="399">
        <v>19437</v>
      </c>
      <c r="H114" s="395">
        <v>63</v>
      </c>
      <c r="I114" s="398">
        <v>1702915</v>
      </c>
    </row>
    <row r="115" spans="1:9" x14ac:dyDescent="0.2">
      <c r="A115" s="395">
        <v>106</v>
      </c>
      <c r="B115" s="395" t="s">
        <v>1145</v>
      </c>
      <c r="C115" s="395" t="s">
        <v>780</v>
      </c>
      <c r="D115" s="395" t="s">
        <v>1066</v>
      </c>
      <c r="F115" s="395" t="s">
        <v>1144</v>
      </c>
      <c r="G115" s="399">
        <v>19438</v>
      </c>
      <c r="H115" s="395">
        <v>63</v>
      </c>
      <c r="I115" s="398">
        <v>1234130</v>
      </c>
    </row>
    <row r="116" spans="1:9" x14ac:dyDescent="0.2">
      <c r="A116" s="395">
        <v>107</v>
      </c>
      <c r="B116" s="395" t="s">
        <v>1134</v>
      </c>
      <c r="C116" s="395" t="s">
        <v>837</v>
      </c>
      <c r="D116" s="395" t="s">
        <v>908</v>
      </c>
      <c r="E116" s="395" t="s">
        <v>944</v>
      </c>
      <c r="F116" s="395" t="s">
        <v>1143</v>
      </c>
      <c r="G116" s="399">
        <v>21207</v>
      </c>
      <c r="H116" s="395">
        <v>58</v>
      </c>
      <c r="I116" s="398">
        <v>1234130</v>
      </c>
    </row>
    <row r="117" spans="1:9" x14ac:dyDescent="0.2">
      <c r="A117" s="395">
        <v>108</v>
      </c>
      <c r="B117" s="395" t="s">
        <v>754</v>
      </c>
      <c r="C117" s="395" t="s">
        <v>787</v>
      </c>
      <c r="D117" s="395" t="s">
        <v>710</v>
      </c>
      <c r="E117" s="395" t="s">
        <v>711</v>
      </c>
      <c r="F117" s="395" t="s">
        <v>1142</v>
      </c>
      <c r="G117" s="399">
        <v>32558</v>
      </c>
      <c r="H117" s="395">
        <v>27</v>
      </c>
      <c r="I117" s="398">
        <v>1107570</v>
      </c>
    </row>
    <row r="118" spans="1:9" x14ac:dyDescent="0.2">
      <c r="A118" s="395">
        <v>109</v>
      </c>
      <c r="B118" s="395" t="s">
        <v>755</v>
      </c>
      <c r="C118" s="395" t="s">
        <v>770</v>
      </c>
      <c r="D118" s="395" t="s">
        <v>806</v>
      </c>
      <c r="E118" s="395" t="s">
        <v>1141</v>
      </c>
      <c r="F118" s="395" t="s">
        <v>1140</v>
      </c>
      <c r="G118" s="399">
        <v>21973</v>
      </c>
      <c r="H118" s="395">
        <v>56</v>
      </c>
      <c r="I118" s="398">
        <v>1234130</v>
      </c>
    </row>
    <row r="119" spans="1:9" x14ac:dyDescent="0.2">
      <c r="A119" s="395">
        <v>110</v>
      </c>
      <c r="B119" s="395" t="s">
        <v>779</v>
      </c>
      <c r="C119" s="395" t="s">
        <v>924</v>
      </c>
      <c r="D119" s="395" t="s">
        <v>1139</v>
      </c>
      <c r="F119" s="395" t="s">
        <v>1138</v>
      </c>
      <c r="G119" s="399">
        <v>31068</v>
      </c>
      <c r="H119" s="395">
        <v>31</v>
      </c>
      <c r="I119" s="398">
        <v>1107570</v>
      </c>
    </row>
    <row r="120" spans="1:9" x14ac:dyDescent="0.2">
      <c r="A120" s="395">
        <v>111</v>
      </c>
      <c r="B120" s="395" t="s">
        <v>995</v>
      </c>
      <c r="C120" s="395" t="s">
        <v>1137</v>
      </c>
      <c r="D120" s="395" t="s">
        <v>824</v>
      </c>
      <c r="E120" s="395" t="s">
        <v>1136</v>
      </c>
      <c r="F120" s="395" t="s">
        <v>1135</v>
      </c>
      <c r="G120" s="399">
        <v>22983</v>
      </c>
      <c r="H120" s="395">
        <v>54</v>
      </c>
      <c r="I120" s="398">
        <v>1107570</v>
      </c>
    </row>
    <row r="121" spans="1:9" x14ac:dyDescent="0.2">
      <c r="A121" s="395">
        <v>112</v>
      </c>
      <c r="B121" s="395" t="s">
        <v>1084</v>
      </c>
      <c r="C121" s="395" t="s">
        <v>1134</v>
      </c>
      <c r="D121" s="395" t="s">
        <v>1133</v>
      </c>
      <c r="F121" s="395" t="s">
        <v>1132</v>
      </c>
      <c r="G121" s="399">
        <v>29168</v>
      </c>
      <c r="H121" s="395">
        <v>37</v>
      </c>
      <c r="I121" s="398">
        <v>1338750</v>
      </c>
    </row>
    <row r="122" spans="1:9" x14ac:dyDescent="0.2">
      <c r="A122" s="395">
        <v>113</v>
      </c>
      <c r="B122" s="395" t="s">
        <v>924</v>
      </c>
      <c r="D122" s="395" t="s">
        <v>1131</v>
      </c>
      <c r="E122" s="395" t="s">
        <v>931</v>
      </c>
      <c r="F122" s="395" t="s">
        <v>1130</v>
      </c>
      <c r="G122" s="399">
        <v>21103</v>
      </c>
      <c r="H122" s="395">
        <v>59</v>
      </c>
      <c r="I122" s="398">
        <v>1234130</v>
      </c>
    </row>
    <row r="123" spans="1:9" x14ac:dyDescent="0.2">
      <c r="A123" s="395">
        <v>114</v>
      </c>
      <c r="B123" s="395" t="s">
        <v>1129</v>
      </c>
      <c r="C123" s="395" t="s">
        <v>1129</v>
      </c>
      <c r="D123" s="395" t="s">
        <v>902</v>
      </c>
      <c r="E123" s="395" t="s">
        <v>1128</v>
      </c>
      <c r="F123" s="395" t="s">
        <v>1127</v>
      </c>
      <c r="G123" s="399">
        <v>32137</v>
      </c>
      <c r="H123" s="395">
        <v>29</v>
      </c>
      <c r="I123" s="398">
        <v>1702915</v>
      </c>
    </row>
    <row r="124" spans="1:9" x14ac:dyDescent="0.2">
      <c r="A124" s="395">
        <v>115</v>
      </c>
      <c r="B124" s="395" t="s">
        <v>826</v>
      </c>
      <c r="C124" s="395" t="s">
        <v>1100</v>
      </c>
      <c r="D124" s="395" t="s">
        <v>1068</v>
      </c>
      <c r="E124" s="395" t="s">
        <v>897</v>
      </c>
      <c r="F124" s="395" t="s">
        <v>1126</v>
      </c>
      <c r="G124" s="399">
        <v>23929</v>
      </c>
      <c r="H124" s="395">
        <v>51</v>
      </c>
      <c r="I124" s="398">
        <v>1234130</v>
      </c>
    </row>
    <row r="125" spans="1:9" x14ac:dyDescent="0.2">
      <c r="A125" s="395">
        <v>116</v>
      </c>
      <c r="B125" s="395" t="s">
        <v>1109</v>
      </c>
      <c r="C125" s="395" t="s">
        <v>733</v>
      </c>
      <c r="D125" s="395" t="s">
        <v>740</v>
      </c>
      <c r="E125" s="395" t="s">
        <v>923</v>
      </c>
      <c r="F125" s="395" t="s">
        <v>1125</v>
      </c>
      <c r="G125" s="399">
        <v>34298</v>
      </c>
      <c r="H125" s="395">
        <v>23</v>
      </c>
      <c r="I125" s="398">
        <v>1107570</v>
      </c>
    </row>
    <row r="126" spans="1:9" x14ac:dyDescent="0.2">
      <c r="A126" s="395">
        <v>117</v>
      </c>
      <c r="B126" s="395" t="s">
        <v>721</v>
      </c>
      <c r="C126" s="395" t="s">
        <v>708</v>
      </c>
      <c r="D126" s="395" t="s">
        <v>1124</v>
      </c>
      <c r="F126" s="395" t="s">
        <v>1123</v>
      </c>
      <c r="G126" s="399">
        <v>20093</v>
      </c>
      <c r="H126" s="395">
        <v>61</v>
      </c>
      <c r="I126" s="398">
        <v>1107570</v>
      </c>
    </row>
    <row r="127" spans="1:9" x14ac:dyDescent="0.2">
      <c r="A127" s="395">
        <v>118</v>
      </c>
      <c r="B127" s="395" t="s">
        <v>1122</v>
      </c>
      <c r="C127" s="395" t="s">
        <v>1075</v>
      </c>
      <c r="D127" s="395" t="s">
        <v>1121</v>
      </c>
      <c r="F127" s="395" t="s">
        <v>1120</v>
      </c>
      <c r="G127" s="399">
        <v>30167</v>
      </c>
      <c r="H127" s="395">
        <v>34</v>
      </c>
      <c r="I127" s="398">
        <v>1234130</v>
      </c>
    </row>
    <row r="128" spans="1:9" x14ac:dyDescent="0.2">
      <c r="A128" s="395">
        <v>119</v>
      </c>
      <c r="B128" s="395" t="s">
        <v>831</v>
      </c>
      <c r="C128" s="395" t="s">
        <v>1109</v>
      </c>
      <c r="D128" s="395" t="s">
        <v>1119</v>
      </c>
      <c r="E128" s="395" t="s">
        <v>935</v>
      </c>
      <c r="F128" s="395" t="s">
        <v>1118</v>
      </c>
      <c r="G128" s="399">
        <v>21908</v>
      </c>
      <c r="H128" s="395">
        <v>57</v>
      </c>
      <c r="I128" s="398">
        <v>1107570</v>
      </c>
    </row>
    <row r="129" spans="1:9" x14ac:dyDescent="0.2">
      <c r="A129" s="395">
        <v>120</v>
      </c>
      <c r="B129" s="395" t="s">
        <v>1117</v>
      </c>
      <c r="C129" s="395" t="s">
        <v>1116</v>
      </c>
      <c r="D129" s="395" t="s">
        <v>1115</v>
      </c>
      <c r="E129" s="395" t="s">
        <v>961</v>
      </c>
      <c r="F129" s="395" t="s">
        <v>1114</v>
      </c>
      <c r="G129" s="399">
        <v>28930</v>
      </c>
      <c r="H129" s="395">
        <v>37</v>
      </c>
      <c r="I129" s="398">
        <v>1338750</v>
      </c>
    </row>
    <row r="130" spans="1:9" x14ac:dyDescent="0.2">
      <c r="A130" s="395">
        <v>121</v>
      </c>
      <c r="B130" s="395" t="s">
        <v>979</v>
      </c>
      <c r="C130" s="395" t="s">
        <v>712</v>
      </c>
      <c r="D130" s="395" t="s">
        <v>836</v>
      </c>
      <c r="E130" s="395" t="s">
        <v>821</v>
      </c>
      <c r="F130" s="395" t="s">
        <v>1113</v>
      </c>
      <c r="G130" s="399">
        <v>25222</v>
      </c>
      <c r="H130" s="395">
        <v>47</v>
      </c>
      <c r="I130" s="398">
        <v>1234130</v>
      </c>
    </row>
    <row r="131" spans="1:9" x14ac:dyDescent="0.2">
      <c r="A131" s="395">
        <v>122</v>
      </c>
      <c r="B131" s="395" t="s">
        <v>867</v>
      </c>
      <c r="C131" s="395" t="s">
        <v>1106</v>
      </c>
      <c r="D131" s="395" t="s">
        <v>1068</v>
      </c>
      <c r="E131" s="395" t="s">
        <v>1112</v>
      </c>
      <c r="F131" s="395" t="s">
        <v>1111</v>
      </c>
      <c r="G131" s="399">
        <v>28982</v>
      </c>
      <c r="H131" s="395">
        <v>37</v>
      </c>
      <c r="I131" s="398">
        <v>1234130</v>
      </c>
    </row>
    <row r="132" spans="1:9" x14ac:dyDescent="0.2">
      <c r="A132" s="395">
        <v>123</v>
      </c>
      <c r="B132" s="395" t="s">
        <v>1110</v>
      </c>
      <c r="C132" s="395" t="s">
        <v>1109</v>
      </c>
      <c r="D132" s="395" t="s">
        <v>962</v>
      </c>
      <c r="E132" s="395" t="s">
        <v>1096</v>
      </c>
      <c r="F132" s="395" t="s">
        <v>1108</v>
      </c>
      <c r="G132" s="399">
        <v>26081</v>
      </c>
      <c r="H132" s="395">
        <v>45</v>
      </c>
      <c r="I132" s="398">
        <v>1597422</v>
      </c>
    </row>
    <row r="133" spans="1:9" x14ac:dyDescent="0.2">
      <c r="A133" s="395">
        <v>124</v>
      </c>
      <c r="B133" s="395" t="s">
        <v>1107</v>
      </c>
      <c r="C133" s="395" t="s">
        <v>1106</v>
      </c>
      <c r="D133" s="395" t="s">
        <v>936</v>
      </c>
      <c r="E133" s="395" t="s">
        <v>1105</v>
      </c>
      <c r="F133" s="395" t="s">
        <v>1104</v>
      </c>
      <c r="G133" s="399">
        <v>24541</v>
      </c>
      <c r="H133" s="395">
        <v>49</v>
      </c>
      <c r="I133" s="398">
        <v>1163400</v>
      </c>
    </row>
    <row r="134" spans="1:9" x14ac:dyDescent="0.2">
      <c r="A134" s="395">
        <v>125</v>
      </c>
      <c r="B134" s="395" t="s">
        <v>1103</v>
      </c>
      <c r="C134" s="395" t="s">
        <v>1103</v>
      </c>
      <c r="D134" s="395" t="s">
        <v>1102</v>
      </c>
      <c r="E134" s="395" t="s">
        <v>931</v>
      </c>
      <c r="F134" s="395" t="s">
        <v>1101</v>
      </c>
      <c r="G134" s="399">
        <v>22202</v>
      </c>
      <c r="H134" s="395">
        <v>56</v>
      </c>
      <c r="I134" s="398">
        <v>1163400</v>
      </c>
    </row>
    <row r="135" spans="1:9" x14ac:dyDescent="0.2">
      <c r="A135" s="395">
        <v>126</v>
      </c>
      <c r="B135" s="395" t="s">
        <v>712</v>
      </c>
      <c r="C135" s="395" t="s">
        <v>1100</v>
      </c>
      <c r="D135" s="395" t="s">
        <v>1099</v>
      </c>
      <c r="E135" s="395" t="s">
        <v>1077</v>
      </c>
      <c r="F135" s="395" t="s">
        <v>1098</v>
      </c>
      <c r="G135" s="399">
        <v>25061</v>
      </c>
      <c r="H135" s="395">
        <v>48</v>
      </c>
      <c r="I135" s="398">
        <v>1163400</v>
      </c>
    </row>
    <row r="136" spans="1:9" x14ac:dyDescent="0.2">
      <c r="A136" s="395">
        <v>127</v>
      </c>
      <c r="B136" s="395" t="s">
        <v>1097</v>
      </c>
      <c r="C136" s="395" t="s">
        <v>746</v>
      </c>
      <c r="D136" s="395" t="s">
        <v>761</v>
      </c>
      <c r="E136" s="395" t="s">
        <v>1096</v>
      </c>
      <c r="F136" s="395" t="s">
        <v>1095</v>
      </c>
      <c r="G136" s="399">
        <v>21200</v>
      </c>
      <c r="H136" s="395">
        <v>58</v>
      </c>
      <c r="I136" s="398">
        <v>1107570</v>
      </c>
    </row>
    <row r="137" spans="1:9" x14ac:dyDescent="0.2">
      <c r="A137" s="395">
        <v>128</v>
      </c>
      <c r="B137" s="395" t="s">
        <v>770</v>
      </c>
      <c r="C137" s="395" t="s">
        <v>1094</v>
      </c>
      <c r="D137" s="395" t="s">
        <v>1093</v>
      </c>
      <c r="F137" s="395" t="s">
        <v>1092</v>
      </c>
      <c r="G137" s="399">
        <v>27329</v>
      </c>
      <c r="H137" s="395">
        <v>42</v>
      </c>
      <c r="I137" s="398">
        <v>1597422</v>
      </c>
    </row>
    <row r="138" spans="1:9" x14ac:dyDescent="0.2">
      <c r="A138" s="395">
        <v>129</v>
      </c>
      <c r="B138" s="395" t="s">
        <v>1090</v>
      </c>
      <c r="C138" s="395" t="s">
        <v>1075</v>
      </c>
      <c r="D138" s="395" t="s">
        <v>806</v>
      </c>
      <c r="E138" s="395" t="s">
        <v>923</v>
      </c>
      <c r="F138" s="395" t="s">
        <v>1091</v>
      </c>
      <c r="G138" s="399">
        <v>30335</v>
      </c>
      <c r="H138" s="395">
        <v>33</v>
      </c>
      <c r="I138" s="398">
        <v>1107570</v>
      </c>
    </row>
    <row r="139" spans="1:9" x14ac:dyDescent="0.2">
      <c r="A139" s="395">
        <v>130</v>
      </c>
      <c r="B139" s="395" t="s">
        <v>1090</v>
      </c>
      <c r="C139" s="395" t="s">
        <v>787</v>
      </c>
      <c r="D139" s="395" t="s">
        <v>761</v>
      </c>
      <c r="E139" s="395" t="s">
        <v>720</v>
      </c>
      <c r="F139" s="395" t="s">
        <v>1089</v>
      </c>
      <c r="G139" s="399">
        <v>24410</v>
      </c>
      <c r="H139" s="395">
        <v>50</v>
      </c>
      <c r="I139" s="398">
        <v>1597422</v>
      </c>
    </row>
    <row r="140" spans="1:9" x14ac:dyDescent="0.2">
      <c r="A140" s="395">
        <v>131</v>
      </c>
      <c r="B140" s="395" t="s">
        <v>826</v>
      </c>
      <c r="C140" s="395" t="s">
        <v>733</v>
      </c>
      <c r="D140" s="395" t="s">
        <v>761</v>
      </c>
      <c r="E140" s="395" t="s">
        <v>723</v>
      </c>
      <c r="F140" s="395" t="s">
        <v>1088</v>
      </c>
      <c r="G140" s="399">
        <v>25029</v>
      </c>
      <c r="H140" s="395">
        <v>48</v>
      </c>
      <c r="I140" s="398">
        <v>1107570</v>
      </c>
    </row>
    <row r="141" spans="1:9" x14ac:dyDescent="0.2">
      <c r="A141" s="395">
        <v>132</v>
      </c>
      <c r="B141" s="395" t="s">
        <v>1087</v>
      </c>
      <c r="C141" s="395" t="s">
        <v>1086</v>
      </c>
      <c r="D141" s="395" t="s">
        <v>806</v>
      </c>
      <c r="E141" s="395" t="s">
        <v>923</v>
      </c>
      <c r="F141" s="395" t="s">
        <v>1085</v>
      </c>
      <c r="G141" s="399">
        <v>25132</v>
      </c>
      <c r="H141" s="395">
        <v>48</v>
      </c>
      <c r="I141" s="398">
        <v>1107570</v>
      </c>
    </row>
    <row r="142" spans="1:9" x14ac:dyDescent="0.2">
      <c r="A142" s="395">
        <v>133</v>
      </c>
      <c r="B142" s="395" t="s">
        <v>1084</v>
      </c>
      <c r="C142" s="395" t="s">
        <v>707</v>
      </c>
      <c r="D142" s="395" t="s">
        <v>1083</v>
      </c>
      <c r="F142" s="395" t="s">
        <v>1082</v>
      </c>
      <c r="G142" s="399">
        <v>26454</v>
      </c>
      <c r="H142" s="395">
        <v>44</v>
      </c>
      <c r="I142" s="398">
        <v>1107570</v>
      </c>
    </row>
    <row r="143" spans="1:9" x14ac:dyDescent="0.2">
      <c r="A143" s="395">
        <v>134</v>
      </c>
      <c r="B143" s="395" t="s">
        <v>1081</v>
      </c>
      <c r="C143" s="395" t="s">
        <v>721</v>
      </c>
      <c r="D143" s="395" t="s">
        <v>741</v>
      </c>
      <c r="E143" s="395" t="s">
        <v>944</v>
      </c>
      <c r="F143" s="395" t="s">
        <v>1080</v>
      </c>
      <c r="G143" s="399">
        <v>23781</v>
      </c>
      <c r="H143" s="395">
        <v>51</v>
      </c>
      <c r="I143" s="398">
        <v>1597422</v>
      </c>
    </row>
    <row r="144" spans="1:9" x14ac:dyDescent="0.2">
      <c r="A144" s="395">
        <v>135</v>
      </c>
      <c r="B144" s="395" t="s">
        <v>1079</v>
      </c>
      <c r="C144" s="395" t="s">
        <v>1078</v>
      </c>
      <c r="D144" s="395" t="s">
        <v>786</v>
      </c>
      <c r="E144" s="395" t="s">
        <v>1077</v>
      </c>
      <c r="F144" s="395" t="s">
        <v>1076</v>
      </c>
      <c r="G144" s="399">
        <v>25031</v>
      </c>
      <c r="H144" s="395">
        <v>48</v>
      </c>
      <c r="I144" s="398">
        <v>1163400</v>
      </c>
    </row>
    <row r="145" spans="1:9" x14ac:dyDescent="0.2">
      <c r="A145" s="395">
        <v>136</v>
      </c>
      <c r="B145" s="395" t="s">
        <v>837</v>
      </c>
      <c r="C145" s="395" t="s">
        <v>1075</v>
      </c>
      <c r="D145" s="395" t="s">
        <v>1074</v>
      </c>
      <c r="F145" s="395" t="s">
        <v>1073</v>
      </c>
      <c r="G145" s="399">
        <v>25334</v>
      </c>
      <c r="H145" s="395">
        <v>47</v>
      </c>
      <c r="I145" s="398">
        <v>1163400</v>
      </c>
    </row>
    <row r="146" spans="1:9" x14ac:dyDescent="0.2">
      <c r="A146" s="395">
        <v>137</v>
      </c>
      <c r="B146" s="395" t="s">
        <v>1072</v>
      </c>
      <c r="C146" s="395" t="s">
        <v>913</v>
      </c>
      <c r="D146" s="395" t="s">
        <v>944</v>
      </c>
      <c r="F146" s="395" t="s">
        <v>1071</v>
      </c>
      <c r="G146" s="399">
        <v>22245</v>
      </c>
      <c r="H146" s="395">
        <v>56</v>
      </c>
      <c r="I146" s="398">
        <v>1107570</v>
      </c>
    </row>
    <row r="147" spans="1:9" x14ac:dyDescent="0.2">
      <c r="A147" s="395">
        <v>138</v>
      </c>
      <c r="B147" s="395" t="s">
        <v>1018</v>
      </c>
      <c r="C147" s="395" t="s">
        <v>751</v>
      </c>
      <c r="D147" s="395" t="s">
        <v>824</v>
      </c>
      <c r="E147" s="395" t="s">
        <v>923</v>
      </c>
      <c r="F147" s="395" t="s">
        <v>1070</v>
      </c>
      <c r="G147" s="399">
        <v>24652</v>
      </c>
      <c r="H147" s="395">
        <v>49</v>
      </c>
      <c r="I147" s="398">
        <v>1107570</v>
      </c>
    </row>
    <row r="148" spans="1:9" x14ac:dyDescent="0.2">
      <c r="A148" s="395">
        <v>139</v>
      </c>
      <c r="B148" s="395" t="s">
        <v>1069</v>
      </c>
      <c r="C148" s="395" t="s">
        <v>888</v>
      </c>
      <c r="D148" s="395" t="s">
        <v>1068</v>
      </c>
      <c r="F148" s="395" t="s">
        <v>1067</v>
      </c>
      <c r="G148" s="399">
        <v>18691</v>
      </c>
      <c r="H148" s="395">
        <v>65</v>
      </c>
      <c r="I148" s="398">
        <v>1163400</v>
      </c>
    </row>
    <row r="149" spans="1:9" x14ac:dyDescent="0.2">
      <c r="A149" s="395">
        <v>140</v>
      </c>
      <c r="B149" s="395" t="s">
        <v>747</v>
      </c>
      <c r="C149" s="395" t="s">
        <v>770</v>
      </c>
      <c r="D149" s="395" t="s">
        <v>1066</v>
      </c>
      <c r="F149" s="395" t="s">
        <v>1065</v>
      </c>
      <c r="G149" s="399">
        <v>22057</v>
      </c>
      <c r="H149" s="395">
        <v>56</v>
      </c>
      <c r="I149" s="398">
        <v>1163400</v>
      </c>
    </row>
    <row r="150" spans="1:9" x14ac:dyDescent="0.2">
      <c r="A150" s="395">
        <v>141</v>
      </c>
      <c r="B150" s="395" t="s">
        <v>1064</v>
      </c>
      <c r="C150" s="395" t="s">
        <v>791</v>
      </c>
      <c r="D150" s="395" t="s">
        <v>715</v>
      </c>
      <c r="E150" s="395" t="s">
        <v>1063</v>
      </c>
      <c r="F150" s="395" t="s">
        <v>1062</v>
      </c>
      <c r="G150" s="399">
        <v>25673</v>
      </c>
      <c r="H150" s="395">
        <v>46</v>
      </c>
      <c r="I150" s="398">
        <v>1597422</v>
      </c>
    </row>
    <row r="151" spans="1:9" x14ac:dyDescent="0.2">
      <c r="A151" s="395">
        <v>142</v>
      </c>
      <c r="B151" s="395" t="s">
        <v>831</v>
      </c>
      <c r="C151" s="395" t="s">
        <v>755</v>
      </c>
      <c r="D151" s="395" t="s">
        <v>1061</v>
      </c>
      <c r="E151" s="395" t="s">
        <v>1060</v>
      </c>
      <c r="F151" s="395" t="s">
        <v>1059</v>
      </c>
      <c r="G151" s="399">
        <v>33461</v>
      </c>
      <c r="H151" s="395">
        <v>25</v>
      </c>
      <c r="I151" s="398">
        <v>1107570</v>
      </c>
    </row>
    <row r="152" spans="1:9" x14ac:dyDescent="0.2">
      <c r="A152" s="395">
        <v>143</v>
      </c>
      <c r="B152" s="395" t="s">
        <v>1058</v>
      </c>
      <c r="C152" s="395" t="s">
        <v>746</v>
      </c>
      <c r="D152" s="395" t="s">
        <v>1057</v>
      </c>
      <c r="F152" s="395" t="s">
        <v>1056</v>
      </c>
      <c r="G152" s="399">
        <v>31209</v>
      </c>
      <c r="H152" s="395">
        <v>31</v>
      </c>
      <c r="I152" s="398">
        <v>1107570</v>
      </c>
    </row>
    <row r="153" spans="1:9" x14ac:dyDescent="0.2">
      <c r="A153" s="395">
        <v>144</v>
      </c>
      <c r="B153" s="395" t="s">
        <v>819</v>
      </c>
      <c r="C153" s="395" t="s">
        <v>1013</v>
      </c>
      <c r="D153" s="395" t="s">
        <v>936</v>
      </c>
      <c r="E153" s="395" t="s">
        <v>935</v>
      </c>
      <c r="F153" s="395" t="s">
        <v>1055</v>
      </c>
      <c r="G153" s="399">
        <v>26814</v>
      </c>
      <c r="H153" s="395">
        <v>43</v>
      </c>
      <c r="I153" s="398">
        <v>1597422</v>
      </c>
    </row>
    <row r="154" spans="1:9" x14ac:dyDescent="0.2">
      <c r="A154" s="395">
        <v>145</v>
      </c>
      <c r="B154" s="395" t="s">
        <v>742</v>
      </c>
      <c r="C154" s="395" t="s">
        <v>780</v>
      </c>
      <c r="D154" s="395" t="s">
        <v>817</v>
      </c>
      <c r="E154" s="395" t="s">
        <v>1054</v>
      </c>
      <c r="F154" s="395" t="s">
        <v>1053</v>
      </c>
      <c r="G154" s="399">
        <v>32484</v>
      </c>
      <c r="H154" s="395">
        <v>28</v>
      </c>
      <c r="I154" s="398">
        <v>1597422</v>
      </c>
    </row>
    <row r="155" spans="1:9" x14ac:dyDescent="0.2">
      <c r="A155" s="395">
        <v>146</v>
      </c>
      <c r="B155" s="395" t="s">
        <v>837</v>
      </c>
      <c r="C155" s="395" t="s">
        <v>1052</v>
      </c>
      <c r="D155" s="395" t="s">
        <v>1051</v>
      </c>
      <c r="F155" s="395" t="s">
        <v>1050</v>
      </c>
      <c r="G155" s="399">
        <v>29766</v>
      </c>
      <c r="H155" s="395">
        <v>35</v>
      </c>
      <c r="I155" s="398">
        <v>1163400</v>
      </c>
    </row>
    <row r="156" spans="1:9" x14ac:dyDescent="0.2">
      <c r="A156" s="395">
        <v>147</v>
      </c>
      <c r="B156" s="395" t="s">
        <v>742</v>
      </c>
      <c r="C156" s="395" t="s">
        <v>1049</v>
      </c>
      <c r="D156" s="395" t="s">
        <v>1048</v>
      </c>
      <c r="F156" s="395" t="s">
        <v>1047</v>
      </c>
      <c r="G156" s="399">
        <v>24777</v>
      </c>
      <c r="H156" s="395">
        <v>49</v>
      </c>
      <c r="I156" s="398">
        <v>1163400</v>
      </c>
    </row>
    <row r="157" spans="1:9" x14ac:dyDescent="0.2">
      <c r="A157" s="395">
        <v>148</v>
      </c>
      <c r="B157" s="395" t="s">
        <v>780</v>
      </c>
      <c r="C157" s="395" t="s">
        <v>871</v>
      </c>
      <c r="D157" s="395" t="s">
        <v>761</v>
      </c>
      <c r="E157" s="395" t="s">
        <v>1046</v>
      </c>
      <c r="F157" s="395" t="s">
        <v>1045</v>
      </c>
      <c r="G157" s="399">
        <v>23655</v>
      </c>
      <c r="H157" s="395">
        <v>52</v>
      </c>
      <c r="I157" s="398">
        <v>1163400</v>
      </c>
    </row>
    <row r="158" spans="1:9" x14ac:dyDescent="0.2">
      <c r="A158" s="395">
        <v>149</v>
      </c>
      <c r="B158" s="395" t="s">
        <v>1044</v>
      </c>
      <c r="C158" s="395" t="s">
        <v>755</v>
      </c>
      <c r="D158" s="395" t="s">
        <v>761</v>
      </c>
      <c r="E158" s="395" t="s">
        <v>1043</v>
      </c>
      <c r="F158" s="395" t="s">
        <v>1042</v>
      </c>
      <c r="G158" s="399">
        <v>23623</v>
      </c>
      <c r="H158" s="395">
        <v>52</v>
      </c>
      <c r="I158" s="398">
        <v>1107570</v>
      </c>
    </row>
    <row r="159" spans="1:9" x14ac:dyDescent="0.2">
      <c r="A159" s="395">
        <v>150</v>
      </c>
      <c r="B159" s="395" t="s">
        <v>755</v>
      </c>
      <c r="C159" s="395" t="s">
        <v>1041</v>
      </c>
      <c r="D159" s="395" t="s">
        <v>1040</v>
      </c>
      <c r="E159" s="395" t="s">
        <v>935</v>
      </c>
      <c r="F159" s="395" t="s">
        <v>1039</v>
      </c>
      <c r="G159" s="399">
        <v>24823</v>
      </c>
      <c r="H159" s="395">
        <v>49</v>
      </c>
      <c r="I159" s="398">
        <v>1107570</v>
      </c>
    </row>
    <row r="160" spans="1:9" x14ac:dyDescent="0.2">
      <c r="A160" s="395">
        <v>151</v>
      </c>
      <c r="B160" s="395" t="s">
        <v>734</v>
      </c>
      <c r="C160" s="395" t="s">
        <v>746</v>
      </c>
      <c r="D160" s="395" t="s">
        <v>1038</v>
      </c>
      <c r="E160" s="395" t="s">
        <v>1037</v>
      </c>
      <c r="F160" s="395" t="s">
        <v>1036</v>
      </c>
      <c r="G160" s="399">
        <v>33163</v>
      </c>
      <c r="H160" s="395">
        <v>26</v>
      </c>
      <c r="I160" s="398">
        <v>1597422</v>
      </c>
    </row>
    <row r="161" spans="1:9" x14ac:dyDescent="0.2">
      <c r="A161" s="395">
        <v>152</v>
      </c>
      <c r="B161" s="395" t="s">
        <v>1035</v>
      </c>
      <c r="C161" s="395" t="s">
        <v>798</v>
      </c>
      <c r="D161" s="395" t="s">
        <v>1034</v>
      </c>
      <c r="F161" s="395" t="s">
        <v>1033</v>
      </c>
      <c r="G161" s="399">
        <v>24769</v>
      </c>
      <c r="H161" s="395">
        <v>49</v>
      </c>
      <c r="I161" s="398">
        <v>1163400</v>
      </c>
    </row>
    <row r="162" spans="1:9" x14ac:dyDescent="0.2">
      <c r="A162" s="395">
        <v>153</v>
      </c>
      <c r="B162" s="395" t="s">
        <v>1032</v>
      </c>
      <c r="C162" s="395" t="s">
        <v>746</v>
      </c>
      <c r="D162" s="395" t="s">
        <v>786</v>
      </c>
      <c r="F162" s="395" t="s">
        <v>1031</v>
      </c>
      <c r="G162" s="399">
        <v>20899</v>
      </c>
      <c r="H162" s="395">
        <v>59</v>
      </c>
      <c r="I162" s="398">
        <v>1107570</v>
      </c>
    </row>
    <row r="163" spans="1:9" x14ac:dyDescent="0.2">
      <c r="A163" s="395">
        <v>154</v>
      </c>
      <c r="B163" s="395" t="s">
        <v>847</v>
      </c>
      <c r="C163" s="395" t="s">
        <v>1030</v>
      </c>
      <c r="D163" s="395" t="s">
        <v>1029</v>
      </c>
      <c r="F163" s="395" t="s">
        <v>1028</v>
      </c>
      <c r="G163" s="399">
        <v>31023</v>
      </c>
      <c r="H163" s="395">
        <v>32</v>
      </c>
      <c r="I163" s="398">
        <v>1597422</v>
      </c>
    </row>
    <row r="164" spans="1:9" x14ac:dyDescent="0.2">
      <c r="A164" s="395">
        <v>155</v>
      </c>
      <c r="B164" s="395" t="s">
        <v>1027</v>
      </c>
      <c r="C164" s="395" t="s">
        <v>1026</v>
      </c>
      <c r="D164" s="395" t="s">
        <v>1025</v>
      </c>
      <c r="E164" s="395" t="s">
        <v>931</v>
      </c>
      <c r="F164" s="395" t="s">
        <v>1024</v>
      </c>
      <c r="G164" s="399">
        <v>25029</v>
      </c>
      <c r="H164" s="395">
        <v>48</v>
      </c>
      <c r="I164" s="398">
        <v>1107570</v>
      </c>
    </row>
    <row r="165" spans="1:9" x14ac:dyDescent="0.2">
      <c r="A165" s="395">
        <v>156</v>
      </c>
      <c r="B165" s="395" t="s">
        <v>1023</v>
      </c>
      <c r="C165" s="395" t="s">
        <v>1022</v>
      </c>
      <c r="D165" s="395" t="s">
        <v>741</v>
      </c>
      <c r="E165" s="395" t="s">
        <v>944</v>
      </c>
      <c r="F165" s="395" t="s">
        <v>1021</v>
      </c>
      <c r="G165" s="399">
        <v>22289</v>
      </c>
      <c r="H165" s="395">
        <v>55</v>
      </c>
      <c r="I165" s="398">
        <v>1107570</v>
      </c>
    </row>
    <row r="166" spans="1:9" x14ac:dyDescent="0.2">
      <c r="A166" s="395">
        <v>157</v>
      </c>
      <c r="B166" s="395" t="s">
        <v>837</v>
      </c>
      <c r="C166" s="395" t="s">
        <v>1020</v>
      </c>
      <c r="D166" s="395" t="s">
        <v>741</v>
      </c>
      <c r="E166" s="395" t="s">
        <v>865</v>
      </c>
      <c r="F166" s="395" t="s">
        <v>1019</v>
      </c>
      <c r="G166" s="399">
        <v>24732</v>
      </c>
      <c r="H166" s="395">
        <v>49</v>
      </c>
      <c r="I166" s="398">
        <v>1107570</v>
      </c>
    </row>
    <row r="167" spans="1:9" x14ac:dyDescent="0.2">
      <c r="A167" s="395">
        <v>158</v>
      </c>
      <c r="B167" s="395" t="s">
        <v>1018</v>
      </c>
      <c r="C167" s="395" t="s">
        <v>921</v>
      </c>
      <c r="D167" s="395" t="s">
        <v>761</v>
      </c>
      <c r="E167" s="395" t="s">
        <v>757</v>
      </c>
      <c r="F167" s="395" t="s">
        <v>1017</v>
      </c>
      <c r="G167" s="399">
        <v>23012</v>
      </c>
      <c r="H167" s="395">
        <v>53</v>
      </c>
      <c r="I167" s="398">
        <v>1107570</v>
      </c>
    </row>
    <row r="168" spans="1:9" x14ac:dyDescent="0.2">
      <c r="A168" s="395">
        <v>159</v>
      </c>
      <c r="B168" s="395" t="s">
        <v>1016</v>
      </c>
      <c r="C168" s="395" t="s">
        <v>1015</v>
      </c>
      <c r="D168" s="395" t="s">
        <v>720</v>
      </c>
      <c r="E168" s="395" t="s">
        <v>931</v>
      </c>
      <c r="F168" s="395" t="s">
        <v>1014</v>
      </c>
      <c r="G168" s="399">
        <v>20109</v>
      </c>
      <c r="H168" s="395">
        <v>61</v>
      </c>
      <c r="I168" s="398">
        <v>1107570</v>
      </c>
    </row>
    <row r="169" spans="1:9" x14ac:dyDescent="0.2">
      <c r="A169" s="395">
        <v>160</v>
      </c>
      <c r="B169" s="395" t="s">
        <v>751</v>
      </c>
      <c r="C169" s="395" t="s">
        <v>1013</v>
      </c>
      <c r="D169" s="395" t="s">
        <v>761</v>
      </c>
      <c r="E169" s="395" t="s">
        <v>923</v>
      </c>
      <c r="F169" s="395" t="s">
        <v>1012</v>
      </c>
      <c r="G169" s="399">
        <v>24971</v>
      </c>
      <c r="H169" s="395">
        <v>48</v>
      </c>
      <c r="I169" s="398">
        <v>1107570</v>
      </c>
    </row>
    <row r="170" spans="1:9" x14ac:dyDescent="0.2">
      <c r="A170" s="395">
        <v>161</v>
      </c>
      <c r="B170" s="395" t="s">
        <v>751</v>
      </c>
      <c r="C170" s="395" t="s">
        <v>721</v>
      </c>
      <c r="D170" s="395" t="s">
        <v>1011</v>
      </c>
      <c r="E170" s="395" t="s">
        <v>1010</v>
      </c>
      <c r="F170" s="395" t="s">
        <v>1009</v>
      </c>
      <c r="G170" s="399">
        <v>25413</v>
      </c>
      <c r="H170" s="395">
        <v>47</v>
      </c>
      <c r="I170" s="398">
        <v>1107570</v>
      </c>
    </row>
    <row r="171" spans="1:9" x14ac:dyDescent="0.2">
      <c r="A171" s="395">
        <v>162</v>
      </c>
      <c r="B171" s="395" t="s">
        <v>972</v>
      </c>
      <c r="C171" s="395" t="s">
        <v>802</v>
      </c>
      <c r="D171" s="395" t="s">
        <v>923</v>
      </c>
      <c r="F171" s="395" t="s">
        <v>1008</v>
      </c>
      <c r="G171" s="399">
        <v>25029</v>
      </c>
      <c r="H171" s="395">
        <v>48</v>
      </c>
      <c r="I171" s="398">
        <v>1597422</v>
      </c>
    </row>
    <row r="172" spans="1:9" x14ac:dyDescent="0.2">
      <c r="A172" s="395">
        <v>163</v>
      </c>
      <c r="B172" s="395" t="s">
        <v>1007</v>
      </c>
      <c r="C172" s="395" t="s">
        <v>1006</v>
      </c>
      <c r="D172" s="395" t="s">
        <v>741</v>
      </c>
      <c r="E172" s="395" t="s">
        <v>944</v>
      </c>
      <c r="F172" s="395" t="s">
        <v>1005</v>
      </c>
      <c r="G172" s="399">
        <v>23827</v>
      </c>
      <c r="H172" s="395">
        <v>51</v>
      </c>
      <c r="I172" s="398">
        <v>1163400</v>
      </c>
    </row>
    <row r="173" spans="1:9" x14ac:dyDescent="0.2">
      <c r="A173" s="395">
        <v>164</v>
      </c>
      <c r="B173" s="395" t="s">
        <v>1004</v>
      </c>
      <c r="C173" s="395" t="s">
        <v>826</v>
      </c>
      <c r="D173" s="395" t="s">
        <v>806</v>
      </c>
      <c r="E173" s="395" t="s">
        <v>732</v>
      </c>
      <c r="F173" s="395" t="s">
        <v>1003</v>
      </c>
      <c r="G173" s="399">
        <v>21021</v>
      </c>
      <c r="H173" s="395">
        <v>59</v>
      </c>
      <c r="I173" s="398">
        <v>1163400</v>
      </c>
    </row>
    <row r="174" spans="1:9" x14ac:dyDescent="0.2">
      <c r="A174" s="395">
        <v>165</v>
      </c>
      <c r="B174" s="395" t="s">
        <v>1002</v>
      </c>
      <c r="C174" s="395" t="s">
        <v>1001</v>
      </c>
      <c r="D174" s="395" t="s">
        <v>915</v>
      </c>
      <c r="E174" s="395" t="s">
        <v>710</v>
      </c>
      <c r="F174" s="395" t="s">
        <v>1000</v>
      </c>
      <c r="G174" s="399">
        <v>27515</v>
      </c>
      <c r="H174" s="395">
        <v>41</v>
      </c>
      <c r="I174" s="398">
        <v>1107570</v>
      </c>
    </row>
    <row r="175" spans="1:9" x14ac:dyDescent="0.2">
      <c r="A175" s="395">
        <v>166</v>
      </c>
      <c r="B175" s="395" t="s">
        <v>837</v>
      </c>
      <c r="C175" s="395" t="s">
        <v>809</v>
      </c>
      <c r="D175" s="395" t="s">
        <v>936</v>
      </c>
      <c r="E175" s="395" t="s">
        <v>935</v>
      </c>
      <c r="F175" s="395" t="s">
        <v>999</v>
      </c>
      <c r="G175" s="399">
        <v>25052</v>
      </c>
      <c r="H175" s="395">
        <v>48</v>
      </c>
      <c r="I175" s="398">
        <v>1107570</v>
      </c>
    </row>
    <row r="176" spans="1:9" x14ac:dyDescent="0.2">
      <c r="A176" s="395">
        <v>167</v>
      </c>
      <c r="B176" s="395" t="s">
        <v>972</v>
      </c>
      <c r="C176" s="395" t="s">
        <v>887</v>
      </c>
      <c r="D176" s="395" t="s">
        <v>998</v>
      </c>
      <c r="E176" s="395" t="s">
        <v>865</v>
      </c>
      <c r="F176" s="395" t="s">
        <v>997</v>
      </c>
      <c r="G176" s="399">
        <v>22910</v>
      </c>
      <c r="H176" s="395">
        <v>54</v>
      </c>
      <c r="I176" s="398">
        <v>1163400</v>
      </c>
    </row>
    <row r="177" spans="1:9" x14ac:dyDescent="0.2">
      <c r="A177" s="395">
        <v>168</v>
      </c>
      <c r="B177" s="395" t="s">
        <v>996</v>
      </c>
      <c r="C177" s="395" t="s">
        <v>995</v>
      </c>
      <c r="D177" s="395" t="s">
        <v>989</v>
      </c>
      <c r="E177" s="395" t="s">
        <v>907</v>
      </c>
      <c r="F177" s="395" t="s">
        <v>994</v>
      </c>
      <c r="G177" s="399">
        <v>22541</v>
      </c>
      <c r="H177" s="395">
        <v>55</v>
      </c>
      <c r="I177" s="398">
        <v>1163400</v>
      </c>
    </row>
    <row r="178" spans="1:9" x14ac:dyDescent="0.2">
      <c r="A178" s="395">
        <v>169</v>
      </c>
      <c r="B178" s="395" t="s">
        <v>867</v>
      </c>
      <c r="C178" s="395" t="s">
        <v>707</v>
      </c>
      <c r="D178" s="395" t="s">
        <v>750</v>
      </c>
      <c r="E178" s="395" t="s">
        <v>993</v>
      </c>
      <c r="F178" s="395" t="s">
        <v>992</v>
      </c>
      <c r="G178" s="399">
        <v>25377</v>
      </c>
      <c r="H178" s="395">
        <v>47</v>
      </c>
      <c r="I178" s="398">
        <v>1597422</v>
      </c>
    </row>
    <row r="179" spans="1:9" x14ac:dyDescent="0.2">
      <c r="A179" s="395">
        <v>170</v>
      </c>
      <c r="B179" s="395" t="s">
        <v>826</v>
      </c>
      <c r="C179" s="395" t="s">
        <v>746</v>
      </c>
      <c r="D179" s="395" t="s">
        <v>723</v>
      </c>
      <c r="F179" s="395" t="s">
        <v>991</v>
      </c>
      <c r="G179" s="399">
        <v>22626</v>
      </c>
      <c r="H179" s="395">
        <v>55</v>
      </c>
      <c r="I179" s="398">
        <v>1163400</v>
      </c>
    </row>
    <row r="180" spans="1:9" x14ac:dyDescent="0.2">
      <c r="A180" s="395">
        <v>171</v>
      </c>
      <c r="B180" s="395" t="s">
        <v>814</v>
      </c>
      <c r="C180" s="395" t="s">
        <v>826</v>
      </c>
      <c r="D180" s="395" t="s">
        <v>962</v>
      </c>
      <c r="F180" s="395" t="s">
        <v>990</v>
      </c>
      <c r="G180" s="399">
        <v>20732</v>
      </c>
      <c r="H180" s="395">
        <v>60</v>
      </c>
      <c r="I180" s="398">
        <v>1107570</v>
      </c>
    </row>
    <row r="181" spans="1:9" x14ac:dyDescent="0.2">
      <c r="A181" s="395">
        <v>172</v>
      </c>
      <c r="B181" s="395" t="s">
        <v>746</v>
      </c>
      <c r="C181" s="395" t="s">
        <v>903</v>
      </c>
      <c r="D181" s="395" t="s">
        <v>989</v>
      </c>
      <c r="E181" s="395" t="s">
        <v>988</v>
      </c>
      <c r="F181" s="395" t="s">
        <v>987</v>
      </c>
      <c r="G181" s="399">
        <v>31348</v>
      </c>
      <c r="H181" s="395">
        <v>31</v>
      </c>
      <c r="I181" s="398">
        <v>1107570</v>
      </c>
    </row>
    <row r="182" spans="1:9" x14ac:dyDescent="0.2">
      <c r="A182" s="395">
        <v>173</v>
      </c>
      <c r="B182" s="395" t="s">
        <v>966</v>
      </c>
      <c r="C182" s="395" t="s">
        <v>986</v>
      </c>
      <c r="D182" s="395" t="s">
        <v>985</v>
      </c>
      <c r="E182" s="395" t="s">
        <v>984</v>
      </c>
      <c r="F182" s="395" t="s">
        <v>983</v>
      </c>
      <c r="G182" s="399">
        <v>23298</v>
      </c>
      <c r="H182" s="395">
        <v>53</v>
      </c>
      <c r="I182" s="398">
        <v>1163400</v>
      </c>
    </row>
    <row r="183" spans="1:9" x14ac:dyDescent="0.2">
      <c r="A183" s="395">
        <v>174</v>
      </c>
      <c r="B183" s="395" t="s">
        <v>982</v>
      </c>
      <c r="C183" s="395" t="s">
        <v>708</v>
      </c>
      <c r="D183" s="395" t="s">
        <v>944</v>
      </c>
      <c r="F183" s="395" t="s">
        <v>981</v>
      </c>
      <c r="G183" s="399">
        <v>23897</v>
      </c>
      <c r="H183" s="395">
        <v>51</v>
      </c>
      <c r="I183" s="398">
        <v>1163400</v>
      </c>
    </row>
    <row r="184" spans="1:9" x14ac:dyDescent="0.2">
      <c r="A184" s="395">
        <v>175</v>
      </c>
      <c r="B184" s="395" t="s">
        <v>980</v>
      </c>
      <c r="C184" s="395" t="s">
        <v>979</v>
      </c>
      <c r="D184" s="395" t="s">
        <v>833</v>
      </c>
      <c r="E184" s="395" t="s">
        <v>978</v>
      </c>
      <c r="F184" s="395" t="s">
        <v>977</v>
      </c>
      <c r="G184" s="399">
        <v>24844</v>
      </c>
      <c r="H184" s="395">
        <v>48</v>
      </c>
      <c r="I184" s="398">
        <v>1597422</v>
      </c>
    </row>
    <row r="185" spans="1:9" x14ac:dyDescent="0.2">
      <c r="A185" s="395">
        <v>176</v>
      </c>
      <c r="B185" s="395" t="s">
        <v>746</v>
      </c>
      <c r="C185" s="395" t="s">
        <v>867</v>
      </c>
      <c r="D185" s="395" t="s">
        <v>976</v>
      </c>
      <c r="F185" s="395" t="s">
        <v>975</v>
      </c>
      <c r="G185" s="399">
        <v>30870</v>
      </c>
      <c r="H185" s="395">
        <v>32</v>
      </c>
      <c r="I185" s="398">
        <v>1163400</v>
      </c>
    </row>
    <row r="186" spans="1:9" x14ac:dyDescent="0.2">
      <c r="A186" s="395">
        <v>177</v>
      </c>
      <c r="B186" s="395" t="s">
        <v>802</v>
      </c>
      <c r="C186" s="395" t="s">
        <v>755</v>
      </c>
      <c r="D186" s="395" t="s">
        <v>836</v>
      </c>
      <c r="E186" s="395" t="s">
        <v>974</v>
      </c>
      <c r="F186" s="395" t="s">
        <v>973</v>
      </c>
      <c r="G186" s="399">
        <v>25630</v>
      </c>
      <c r="H186" s="395">
        <v>46</v>
      </c>
      <c r="I186" s="398">
        <v>1163400</v>
      </c>
    </row>
    <row r="187" spans="1:9" x14ac:dyDescent="0.2">
      <c r="A187" s="395">
        <v>178</v>
      </c>
      <c r="B187" s="395" t="s">
        <v>707</v>
      </c>
      <c r="C187" s="395" t="s">
        <v>972</v>
      </c>
      <c r="D187" s="395" t="s">
        <v>971</v>
      </c>
      <c r="F187" s="395" t="s">
        <v>970</v>
      </c>
      <c r="G187" s="399">
        <v>26954</v>
      </c>
      <c r="H187" s="395">
        <v>43</v>
      </c>
      <c r="I187" s="398">
        <v>1107570</v>
      </c>
    </row>
    <row r="188" spans="1:9" x14ac:dyDescent="0.2">
      <c r="A188" s="395">
        <v>179</v>
      </c>
      <c r="B188" s="395" t="s">
        <v>779</v>
      </c>
      <c r="C188" s="395" t="s">
        <v>751</v>
      </c>
      <c r="D188" s="395" t="s">
        <v>724</v>
      </c>
      <c r="E188" s="395" t="s">
        <v>969</v>
      </c>
      <c r="F188" s="395" t="s">
        <v>968</v>
      </c>
      <c r="G188" s="399">
        <v>22385</v>
      </c>
      <c r="H188" s="395">
        <v>55</v>
      </c>
      <c r="I188" s="398">
        <v>1163400</v>
      </c>
    </row>
    <row r="189" spans="1:9" x14ac:dyDescent="0.2">
      <c r="A189" s="395">
        <v>180</v>
      </c>
      <c r="B189" s="395" t="s">
        <v>967</v>
      </c>
      <c r="C189" s="395" t="s">
        <v>966</v>
      </c>
      <c r="D189" s="395" t="s">
        <v>965</v>
      </c>
      <c r="E189" s="395" t="s">
        <v>923</v>
      </c>
      <c r="F189" s="395" t="s">
        <v>964</v>
      </c>
      <c r="G189" s="399">
        <v>29609</v>
      </c>
      <c r="H189" s="395">
        <v>35</v>
      </c>
      <c r="I189" s="398">
        <v>1597422</v>
      </c>
    </row>
    <row r="190" spans="1:9" x14ac:dyDescent="0.2">
      <c r="A190" s="395">
        <v>181</v>
      </c>
      <c r="B190" s="395" t="s">
        <v>963</v>
      </c>
      <c r="C190" s="395" t="s">
        <v>814</v>
      </c>
      <c r="D190" s="395" t="s">
        <v>962</v>
      </c>
      <c r="E190" s="395" t="s">
        <v>961</v>
      </c>
      <c r="F190" s="395" t="s">
        <v>960</v>
      </c>
      <c r="G190" s="399">
        <v>32349</v>
      </c>
      <c r="H190" s="395">
        <v>28</v>
      </c>
      <c r="I190" s="398">
        <v>1163400</v>
      </c>
    </row>
    <row r="191" spans="1:9" x14ac:dyDescent="0.2">
      <c r="A191" s="395">
        <v>182</v>
      </c>
      <c r="B191" s="395" t="s">
        <v>959</v>
      </c>
      <c r="C191" s="395" t="s">
        <v>921</v>
      </c>
      <c r="D191" s="395" t="s">
        <v>958</v>
      </c>
      <c r="F191" s="395" t="s">
        <v>957</v>
      </c>
      <c r="G191" s="399">
        <v>21970</v>
      </c>
      <c r="H191" s="395">
        <v>56</v>
      </c>
      <c r="I191" s="398">
        <v>1163400</v>
      </c>
    </row>
    <row r="192" spans="1:9" x14ac:dyDescent="0.2">
      <c r="A192" s="395">
        <v>183</v>
      </c>
      <c r="B192" s="395" t="s">
        <v>956</v>
      </c>
      <c r="C192" s="395" t="s">
        <v>831</v>
      </c>
      <c r="D192" s="395" t="s">
        <v>765</v>
      </c>
      <c r="F192" s="395" t="s">
        <v>955</v>
      </c>
      <c r="G192" s="399">
        <v>23808</v>
      </c>
      <c r="H192" s="395">
        <v>51</v>
      </c>
      <c r="I192" s="398">
        <v>1163400</v>
      </c>
    </row>
    <row r="193" spans="1:9" x14ac:dyDescent="0.2">
      <c r="A193" s="395">
        <v>184</v>
      </c>
      <c r="B193" s="395" t="s">
        <v>954</v>
      </c>
      <c r="C193" s="395" t="s">
        <v>953</v>
      </c>
      <c r="D193" s="395" t="s">
        <v>952</v>
      </c>
      <c r="E193" s="395" t="s">
        <v>740</v>
      </c>
      <c r="F193" s="395" t="s">
        <v>951</v>
      </c>
      <c r="G193" s="399">
        <v>23863</v>
      </c>
      <c r="H193" s="395">
        <v>51</v>
      </c>
      <c r="I193" s="398">
        <v>1163400</v>
      </c>
    </row>
    <row r="194" spans="1:9" x14ac:dyDescent="0.2">
      <c r="A194" s="395">
        <v>185</v>
      </c>
      <c r="B194" s="395" t="s">
        <v>755</v>
      </c>
      <c r="C194" s="395" t="s">
        <v>887</v>
      </c>
      <c r="D194" s="395" t="s">
        <v>741</v>
      </c>
      <c r="E194" s="395" t="s">
        <v>865</v>
      </c>
      <c r="F194" s="395" t="s">
        <v>950</v>
      </c>
      <c r="G194" s="399">
        <v>29439</v>
      </c>
      <c r="H194" s="395">
        <v>36</v>
      </c>
      <c r="I194" s="398">
        <v>689455</v>
      </c>
    </row>
    <row r="195" spans="1:9" x14ac:dyDescent="0.2">
      <c r="A195" s="395">
        <v>186</v>
      </c>
      <c r="B195" s="395" t="s">
        <v>949</v>
      </c>
      <c r="C195" s="395" t="s">
        <v>871</v>
      </c>
      <c r="D195" s="395" t="s">
        <v>948</v>
      </c>
      <c r="F195" s="395" t="s">
        <v>947</v>
      </c>
      <c r="G195" s="399">
        <v>26565</v>
      </c>
      <c r="H195" s="395">
        <v>44</v>
      </c>
      <c r="I195" s="398">
        <v>1107570</v>
      </c>
    </row>
    <row r="196" spans="1:9" x14ac:dyDescent="0.2">
      <c r="A196" s="395">
        <v>187</v>
      </c>
      <c r="B196" s="395" t="s">
        <v>946</v>
      </c>
      <c r="C196" s="395" t="s">
        <v>945</v>
      </c>
      <c r="D196" s="395" t="s">
        <v>741</v>
      </c>
      <c r="E196" s="395" t="s">
        <v>944</v>
      </c>
      <c r="F196" s="395" t="s">
        <v>943</v>
      </c>
      <c r="G196" s="399">
        <v>23826</v>
      </c>
      <c r="H196" s="395">
        <v>51</v>
      </c>
      <c r="I196" s="398">
        <v>1107570</v>
      </c>
    </row>
    <row r="197" spans="1:9" x14ac:dyDescent="0.2">
      <c r="A197" s="395">
        <v>188</v>
      </c>
      <c r="B197" s="395" t="s">
        <v>787</v>
      </c>
      <c r="C197" s="395" t="s">
        <v>942</v>
      </c>
      <c r="D197" s="395" t="s">
        <v>941</v>
      </c>
      <c r="F197" s="395" t="s">
        <v>940</v>
      </c>
      <c r="G197" s="399">
        <v>25222</v>
      </c>
      <c r="H197" s="395">
        <v>47</v>
      </c>
      <c r="I197" s="398">
        <v>1163400</v>
      </c>
    </row>
    <row r="198" spans="1:9" x14ac:dyDescent="0.2">
      <c r="A198" s="395">
        <v>189</v>
      </c>
      <c r="B198" s="395" t="s">
        <v>939</v>
      </c>
      <c r="C198" s="395" t="s">
        <v>939</v>
      </c>
      <c r="D198" s="395" t="s">
        <v>732</v>
      </c>
      <c r="E198" s="395" t="s">
        <v>710</v>
      </c>
      <c r="F198" s="395" t="s">
        <v>938</v>
      </c>
      <c r="G198" s="399">
        <v>29647</v>
      </c>
      <c r="H198" s="395">
        <v>35</v>
      </c>
      <c r="I198" s="398">
        <v>1597422</v>
      </c>
    </row>
    <row r="199" spans="1:9" x14ac:dyDescent="0.2">
      <c r="A199" s="395">
        <v>190</v>
      </c>
      <c r="B199" s="395" t="s">
        <v>937</v>
      </c>
      <c r="C199" s="395" t="s">
        <v>831</v>
      </c>
      <c r="D199" s="395" t="s">
        <v>936</v>
      </c>
      <c r="E199" s="395" t="s">
        <v>935</v>
      </c>
      <c r="F199" s="395" t="s">
        <v>934</v>
      </c>
      <c r="G199" s="399">
        <v>23130</v>
      </c>
      <c r="H199" s="395">
        <v>53</v>
      </c>
      <c r="I199" s="398">
        <v>1107570</v>
      </c>
    </row>
    <row r="200" spans="1:9" x14ac:dyDescent="0.2">
      <c r="A200" s="395">
        <v>191</v>
      </c>
      <c r="B200" s="395" t="s">
        <v>933</v>
      </c>
      <c r="C200" s="395" t="s">
        <v>837</v>
      </c>
      <c r="D200" s="395" t="s">
        <v>932</v>
      </c>
      <c r="E200" s="395" t="s">
        <v>931</v>
      </c>
      <c r="F200" s="395" t="s">
        <v>930</v>
      </c>
      <c r="G200" s="399">
        <v>30035</v>
      </c>
      <c r="H200" s="395">
        <v>34</v>
      </c>
      <c r="I200" s="398">
        <v>1107570</v>
      </c>
    </row>
    <row r="201" spans="1:9" x14ac:dyDescent="0.2">
      <c r="A201" s="395">
        <v>192</v>
      </c>
      <c r="B201" s="395" t="s">
        <v>929</v>
      </c>
      <c r="C201" s="395" t="s">
        <v>928</v>
      </c>
      <c r="D201" s="395" t="s">
        <v>927</v>
      </c>
      <c r="E201" s="395" t="s">
        <v>926</v>
      </c>
      <c r="F201" s="395" t="s">
        <v>925</v>
      </c>
      <c r="G201" s="399">
        <v>29258</v>
      </c>
      <c r="H201" s="395">
        <v>36</v>
      </c>
      <c r="I201" s="398">
        <v>1163400</v>
      </c>
    </row>
    <row r="202" spans="1:9" x14ac:dyDescent="0.2">
      <c r="A202" s="395">
        <v>193</v>
      </c>
      <c r="B202" s="395" t="s">
        <v>924</v>
      </c>
      <c r="C202" s="395" t="s">
        <v>770</v>
      </c>
      <c r="D202" s="395" t="s">
        <v>753</v>
      </c>
      <c r="E202" s="395" t="s">
        <v>923</v>
      </c>
      <c r="F202" s="395" t="s">
        <v>922</v>
      </c>
      <c r="G202" s="399">
        <v>32505</v>
      </c>
      <c r="H202" s="395">
        <v>28</v>
      </c>
      <c r="I202" s="398">
        <v>1163400</v>
      </c>
    </row>
    <row r="203" spans="1:9" x14ac:dyDescent="0.2">
      <c r="A203" s="395">
        <v>194</v>
      </c>
      <c r="B203" s="395" t="s">
        <v>921</v>
      </c>
      <c r="C203" s="395" t="s">
        <v>758</v>
      </c>
      <c r="D203" s="395" t="s">
        <v>741</v>
      </c>
      <c r="E203" s="395" t="s">
        <v>907</v>
      </c>
      <c r="F203" s="395" t="s">
        <v>920</v>
      </c>
      <c r="G203" s="399">
        <v>23421</v>
      </c>
      <c r="H203" s="395">
        <v>52</v>
      </c>
      <c r="I203" s="398">
        <v>8855291</v>
      </c>
    </row>
    <row r="204" spans="1:9" x14ac:dyDescent="0.2">
      <c r="A204" s="395">
        <v>195</v>
      </c>
      <c r="B204" s="395" t="s">
        <v>919</v>
      </c>
      <c r="C204" s="395" t="s">
        <v>776</v>
      </c>
      <c r="D204" s="395" t="s">
        <v>918</v>
      </c>
      <c r="E204" s="395" t="s">
        <v>917</v>
      </c>
      <c r="F204" s="395" t="s">
        <v>916</v>
      </c>
      <c r="G204" s="399">
        <v>30316</v>
      </c>
      <c r="H204" s="395">
        <v>34</v>
      </c>
      <c r="I204" s="398">
        <v>1356150</v>
      </c>
    </row>
    <row r="205" spans="1:9" x14ac:dyDescent="0.2">
      <c r="A205" s="395">
        <v>196</v>
      </c>
      <c r="B205" s="395" t="s">
        <v>871</v>
      </c>
      <c r="C205" s="395" t="s">
        <v>751</v>
      </c>
      <c r="D205" s="395" t="s">
        <v>915</v>
      </c>
      <c r="F205" s="395" t="s">
        <v>914</v>
      </c>
      <c r="G205" s="399">
        <v>23249</v>
      </c>
      <c r="H205" s="395">
        <v>53</v>
      </c>
      <c r="I205" s="398">
        <v>1515781</v>
      </c>
    </row>
    <row r="206" spans="1:9" x14ac:dyDescent="0.2">
      <c r="A206" s="395">
        <v>197</v>
      </c>
      <c r="B206" s="395" t="s">
        <v>913</v>
      </c>
      <c r="C206" s="395" t="s">
        <v>912</v>
      </c>
      <c r="D206" s="395" t="s">
        <v>911</v>
      </c>
      <c r="F206" s="395" t="s">
        <v>910</v>
      </c>
      <c r="G206" s="399">
        <v>19802</v>
      </c>
      <c r="H206" s="395">
        <v>62</v>
      </c>
      <c r="I206" s="398">
        <v>1895850</v>
      </c>
    </row>
    <row r="207" spans="1:9" x14ac:dyDescent="0.2">
      <c r="A207" s="395">
        <v>198</v>
      </c>
      <c r="B207" s="395" t="s">
        <v>743</v>
      </c>
      <c r="C207" s="395" t="s">
        <v>909</v>
      </c>
      <c r="D207" s="395" t="s">
        <v>908</v>
      </c>
      <c r="E207" s="395" t="s">
        <v>907</v>
      </c>
      <c r="F207" s="395" t="s">
        <v>906</v>
      </c>
      <c r="G207" s="399">
        <v>20661</v>
      </c>
      <c r="H207" s="395">
        <v>60</v>
      </c>
      <c r="I207" s="398">
        <v>7084405</v>
      </c>
    </row>
    <row r="208" spans="1:9" x14ac:dyDescent="0.2">
      <c r="A208" s="395">
        <v>199</v>
      </c>
      <c r="B208" s="395" t="s">
        <v>770</v>
      </c>
      <c r="C208" s="395" t="s">
        <v>905</v>
      </c>
      <c r="D208" s="395" t="s">
        <v>829</v>
      </c>
      <c r="E208" s="395" t="s">
        <v>715</v>
      </c>
      <c r="F208" s="395" t="s">
        <v>904</v>
      </c>
      <c r="G208" s="399">
        <v>27038</v>
      </c>
      <c r="H208" s="395">
        <v>42</v>
      </c>
      <c r="I208" s="398">
        <v>1356150</v>
      </c>
    </row>
    <row r="209" spans="1:9" x14ac:dyDescent="0.2">
      <c r="A209" s="395">
        <v>200</v>
      </c>
      <c r="B209" s="395" t="s">
        <v>747</v>
      </c>
      <c r="C209" s="395" t="s">
        <v>903</v>
      </c>
      <c r="D209" s="395" t="s">
        <v>902</v>
      </c>
      <c r="E209" s="395" t="s">
        <v>715</v>
      </c>
      <c r="F209" s="395" t="s">
        <v>901</v>
      </c>
      <c r="G209" s="399">
        <v>28849</v>
      </c>
      <c r="H209" s="395">
        <v>38</v>
      </c>
      <c r="I209" s="398">
        <v>3111941</v>
      </c>
    </row>
    <row r="210" spans="1:9" x14ac:dyDescent="0.2">
      <c r="A210" s="395">
        <v>201</v>
      </c>
      <c r="B210" s="395" t="s">
        <v>900</v>
      </c>
      <c r="C210" s="395" t="s">
        <v>899</v>
      </c>
      <c r="D210" s="395" t="s">
        <v>898</v>
      </c>
      <c r="E210" s="395" t="s">
        <v>897</v>
      </c>
      <c r="F210" s="395" t="s">
        <v>896</v>
      </c>
      <c r="G210" s="399">
        <v>23168</v>
      </c>
      <c r="H210" s="395">
        <v>53</v>
      </c>
      <c r="I210" s="398">
        <v>1356150</v>
      </c>
    </row>
    <row r="211" spans="1:9" x14ac:dyDescent="0.2">
      <c r="A211" s="395">
        <v>202</v>
      </c>
      <c r="B211" s="395" t="s">
        <v>895</v>
      </c>
      <c r="C211" s="395" t="s">
        <v>887</v>
      </c>
      <c r="D211" s="395" t="s">
        <v>894</v>
      </c>
      <c r="E211" s="395" t="s">
        <v>893</v>
      </c>
      <c r="F211" s="395" t="s">
        <v>892</v>
      </c>
      <c r="G211" s="399">
        <v>32167</v>
      </c>
      <c r="H211" s="395">
        <v>28</v>
      </c>
      <c r="I211" s="398">
        <v>1356150</v>
      </c>
    </row>
    <row r="212" spans="1:9" x14ac:dyDescent="0.2">
      <c r="A212" s="395">
        <v>203</v>
      </c>
      <c r="B212" s="395" t="s">
        <v>831</v>
      </c>
      <c r="C212" s="395" t="s">
        <v>891</v>
      </c>
      <c r="D212" s="395" t="s">
        <v>890</v>
      </c>
      <c r="F212" s="395" t="s">
        <v>889</v>
      </c>
      <c r="G212" s="399">
        <v>22450</v>
      </c>
      <c r="H212" s="395">
        <v>55</v>
      </c>
      <c r="I212" s="398">
        <v>1929740</v>
      </c>
    </row>
    <row r="213" spans="1:9" x14ac:dyDescent="0.2">
      <c r="A213" s="395">
        <v>204</v>
      </c>
      <c r="B213" s="395" t="s">
        <v>888</v>
      </c>
      <c r="C213" s="395" t="s">
        <v>887</v>
      </c>
      <c r="D213" s="395" t="s">
        <v>750</v>
      </c>
      <c r="E213" s="395" t="s">
        <v>886</v>
      </c>
      <c r="F213" s="395" t="s">
        <v>885</v>
      </c>
      <c r="G213" s="399">
        <v>20534</v>
      </c>
      <c r="H213" s="395">
        <v>60</v>
      </c>
      <c r="I213" s="398">
        <v>1107570</v>
      </c>
    </row>
    <row r="214" spans="1:9" x14ac:dyDescent="0.2">
      <c r="A214" s="395">
        <v>205</v>
      </c>
      <c r="B214" s="395" t="s">
        <v>776</v>
      </c>
      <c r="C214" s="395" t="s">
        <v>884</v>
      </c>
      <c r="D214" s="395" t="s">
        <v>883</v>
      </c>
      <c r="F214" s="395" t="s">
        <v>882</v>
      </c>
      <c r="G214" s="399">
        <v>25269</v>
      </c>
      <c r="H214" s="395">
        <v>47</v>
      </c>
      <c r="I214" s="398">
        <v>3111941</v>
      </c>
    </row>
    <row r="215" spans="1:9" x14ac:dyDescent="0.2">
      <c r="A215" s="395">
        <v>206</v>
      </c>
      <c r="B215" s="395" t="s">
        <v>881</v>
      </c>
      <c r="C215" s="395" t="s">
        <v>707</v>
      </c>
      <c r="D215" s="395" t="s">
        <v>880</v>
      </c>
      <c r="E215" s="395" t="s">
        <v>816</v>
      </c>
      <c r="F215" s="395" t="s">
        <v>879</v>
      </c>
      <c r="G215" s="399">
        <v>26193</v>
      </c>
      <c r="H215" s="395">
        <v>45</v>
      </c>
      <c r="I215" s="398">
        <v>1356150</v>
      </c>
    </row>
    <row r="216" spans="1:9" x14ac:dyDescent="0.2">
      <c r="A216" s="395">
        <v>207</v>
      </c>
      <c r="B216" s="395" t="s">
        <v>878</v>
      </c>
      <c r="C216" s="395" t="s">
        <v>877</v>
      </c>
      <c r="D216" s="395" t="s">
        <v>716</v>
      </c>
      <c r="E216" s="395" t="s">
        <v>876</v>
      </c>
      <c r="F216" s="395" t="s">
        <v>875</v>
      </c>
      <c r="G216" s="399">
        <v>26684</v>
      </c>
      <c r="H216" s="395">
        <v>43</v>
      </c>
      <c r="I216" s="398">
        <v>1895850</v>
      </c>
    </row>
    <row r="217" spans="1:9" x14ac:dyDescent="0.2">
      <c r="A217" s="395">
        <v>208</v>
      </c>
      <c r="B217" s="395" t="s">
        <v>770</v>
      </c>
      <c r="C217" s="395" t="s">
        <v>874</v>
      </c>
      <c r="D217" s="395" t="s">
        <v>836</v>
      </c>
      <c r="E217" s="395" t="s">
        <v>835</v>
      </c>
      <c r="F217" s="395" t="s">
        <v>873</v>
      </c>
      <c r="G217" s="399">
        <v>26539</v>
      </c>
      <c r="H217" s="395">
        <v>44</v>
      </c>
      <c r="I217" s="398">
        <v>3111941</v>
      </c>
    </row>
    <row r="218" spans="1:9" x14ac:dyDescent="0.2">
      <c r="A218" s="395">
        <v>209</v>
      </c>
      <c r="B218" s="395" t="s">
        <v>872</v>
      </c>
      <c r="C218" s="395" t="s">
        <v>871</v>
      </c>
      <c r="D218" s="395" t="s">
        <v>715</v>
      </c>
      <c r="E218" s="395" t="s">
        <v>870</v>
      </c>
      <c r="F218" s="395" t="s">
        <v>869</v>
      </c>
      <c r="G218" s="399">
        <v>27191</v>
      </c>
      <c r="H218" s="395">
        <v>42</v>
      </c>
      <c r="I218" s="398">
        <v>1356150</v>
      </c>
    </row>
    <row r="219" spans="1:9" x14ac:dyDescent="0.2">
      <c r="A219" s="395">
        <v>210</v>
      </c>
      <c r="B219" s="395" t="s">
        <v>868</v>
      </c>
      <c r="C219" s="395" t="s">
        <v>867</v>
      </c>
      <c r="D219" s="395" t="s">
        <v>866</v>
      </c>
      <c r="E219" s="395" t="s">
        <v>865</v>
      </c>
      <c r="F219" s="395" t="s">
        <v>864</v>
      </c>
      <c r="G219" s="399">
        <v>21773</v>
      </c>
      <c r="H219" s="395">
        <v>57</v>
      </c>
      <c r="I219" s="398">
        <v>1356150</v>
      </c>
    </row>
    <row r="220" spans="1:9" x14ac:dyDescent="0.2">
      <c r="A220" s="395">
        <v>211</v>
      </c>
      <c r="B220" s="395" t="s">
        <v>863</v>
      </c>
      <c r="C220" s="395" t="s">
        <v>854</v>
      </c>
      <c r="D220" s="395" t="s">
        <v>840</v>
      </c>
      <c r="E220" s="395" t="s">
        <v>797</v>
      </c>
      <c r="F220" s="395" t="s">
        <v>862</v>
      </c>
      <c r="G220" s="399">
        <v>26655</v>
      </c>
      <c r="H220" s="395">
        <v>44</v>
      </c>
      <c r="I220" s="398">
        <v>1356150</v>
      </c>
    </row>
    <row r="221" spans="1:9" x14ac:dyDescent="0.2">
      <c r="A221" s="395">
        <v>212</v>
      </c>
      <c r="B221" s="395" t="s">
        <v>861</v>
      </c>
      <c r="C221" s="395" t="s">
        <v>791</v>
      </c>
      <c r="D221" s="395" t="s">
        <v>710</v>
      </c>
      <c r="E221" s="395" t="s">
        <v>711</v>
      </c>
      <c r="F221" s="395" t="s">
        <v>860</v>
      </c>
      <c r="G221" s="399">
        <v>31057</v>
      </c>
      <c r="H221" s="395">
        <v>31</v>
      </c>
      <c r="I221" s="398">
        <v>3111941</v>
      </c>
    </row>
    <row r="222" spans="1:9" x14ac:dyDescent="0.2">
      <c r="A222" s="395">
        <v>213</v>
      </c>
      <c r="B222" s="395" t="s">
        <v>859</v>
      </c>
      <c r="C222" s="395" t="s">
        <v>831</v>
      </c>
      <c r="D222" s="395" t="s">
        <v>750</v>
      </c>
      <c r="E222" s="395" t="s">
        <v>858</v>
      </c>
      <c r="F222" s="395" t="s">
        <v>857</v>
      </c>
      <c r="G222" s="399">
        <v>24520</v>
      </c>
      <c r="H222" s="395">
        <v>49</v>
      </c>
      <c r="I222" s="398">
        <v>1356150</v>
      </c>
    </row>
    <row r="223" spans="1:9" x14ac:dyDescent="0.2">
      <c r="A223" s="395">
        <v>214</v>
      </c>
      <c r="B223" s="395" t="s">
        <v>721</v>
      </c>
      <c r="C223" s="395" t="s">
        <v>856</v>
      </c>
      <c r="D223" s="395" t="s">
        <v>845</v>
      </c>
      <c r="E223" s="395" t="s">
        <v>844</v>
      </c>
      <c r="F223" s="395" t="s">
        <v>855</v>
      </c>
      <c r="G223" s="399">
        <v>26925</v>
      </c>
      <c r="H223" s="395">
        <v>43</v>
      </c>
      <c r="I223" s="398">
        <v>1356150</v>
      </c>
    </row>
    <row r="224" spans="1:9" x14ac:dyDescent="0.2">
      <c r="A224" s="395">
        <v>215</v>
      </c>
      <c r="B224" s="395" t="s">
        <v>854</v>
      </c>
      <c r="C224" s="395" t="s">
        <v>853</v>
      </c>
      <c r="D224" s="395" t="s">
        <v>852</v>
      </c>
      <c r="F224" s="395" t="s">
        <v>851</v>
      </c>
      <c r="G224" s="399">
        <v>28364</v>
      </c>
      <c r="H224" s="395">
        <v>39</v>
      </c>
      <c r="I224" s="398">
        <v>1356150</v>
      </c>
    </row>
    <row r="225" spans="1:9" x14ac:dyDescent="0.2">
      <c r="A225" s="395">
        <v>216</v>
      </c>
      <c r="B225" s="395" t="s">
        <v>809</v>
      </c>
      <c r="C225" s="395" t="s">
        <v>850</v>
      </c>
      <c r="D225" s="395" t="s">
        <v>849</v>
      </c>
      <c r="E225" s="395" t="s">
        <v>797</v>
      </c>
      <c r="F225" s="395" t="s">
        <v>848</v>
      </c>
      <c r="G225" s="399">
        <v>28485</v>
      </c>
      <c r="H225" s="395">
        <v>39</v>
      </c>
      <c r="I225" s="398">
        <v>1356150</v>
      </c>
    </row>
    <row r="226" spans="1:9" x14ac:dyDescent="0.2">
      <c r="A226" s="395">
        <v>217</v>
      </c>
      <c r="B226" s="395" t="s">
        <v>847</v>
      </c>
      <c r="C226" s="395" t="s">
        <v>846</v>
      </c>
      <c r="D226" s="395" t="s">
        <v>845</v>
      </c>
      <c r="E226" s="395" t="s">
        <v>844</v>
      </c>
      <c r="F226" s="395" t="s">
        <v>843</v>
      </c>
      <c r="G226" s="399">
        <v>27185</v>
      </c>
      <c r="H226" s="395">
        <v>42</v>
      </c>
      <c r="I226" s="398">
        <v>3111941</v>
      </c>
    </row>
    <row r="227" spans="1:9" x14ac:dyDescent="0.2">
      <c r="A227" s="395">
        <v>218</v>
      </c>
      <c r="B227" s="395" t="s">
        <v>842</v>
      </c>
      <c r="C227" s="395" t="s">
        <v>841</v>
      </c>
      <c r="D227" s="395" t="s">
        <v>840</v>
      </c>
      <c r="E227" s="395" t="s">
        <v>839</v>
      </c>
      <c r="F227" s="395" t="s">
        <v>838</v>
      </c>
      <c r="G227" s="399">
        <v>26034</v>
      </c>
      <c r="H227" s="395">
        <v>45</v>
      </c>
      <c r="I227" s="398">
        <v>3247850</v>
      </c>
    </row>
    <row r="228" spans="1:9" x14ac:dyDescent="0.2">
      <c r="A228" s="395">
        <v>219</v>
      </c>
      <c r="B228" s="395" t="s">
        <v>837</v>
      </c>
      <c r="C228" s="395" t="s">
        <v>707</v>
      </c>
      <c r="D228" s="395" t="s">
        <v>836</v>
      </c>
      <c r="E228" s="395" t="s">
        <v>835</v>
      </c>
      <c r="F228" s="395" t="s">
        <v>834</v>
      </c>
      <c r="G228" s="399">
        <v>22644</v>
      </c>
      <c r="H228" s="395">
        <v>55</v>
      </c>
      <c r="I228" s="398">
        <v>3111941</v>
      </c>
    </row>
    <row r="229" spans="1:9" x14ac:dyDescent="0.2">
      <c r="A229" s="395">
        <v>220</v>
      </c>
      <c r="B229" s="395" t="s">
        <v>708</v>
      </c>
      <c r="C229" s="395" t="s">
        <v>819</v>
      </c>
      <c r="D229" s="395" t="s">
        <v>833</v>
      </c>
      <c r="E229" s="395" t="s">
        <v>816</v>
      </c>
      <c r="F229" s="395" t="s">
        <v>832</v>
      </c>
      <c r="G229" s="399">
        <v>24839</v>
      </c>
      <c r="H229" s="395">
        <v>48</v>
      </c>
      <c r="I229" s="398">
        <v>1356150</v>
      </c>
    </row>
    <row r="230" spans="1:9" x14ac:dyDescent="0.2">
      <c r="A230" s="395">
        <v>221</v>
      </c>
      <c r="B230" s="395" t="s">
        <v>831</v>
      </c>
      <c r="C230" s="395" t="s">
        <v>830</v>
      </c>
      <c r="D230" s="395" t="s">
        <v>829</v>
      </c>
      <c r="E230" s="395" t="s">
        <v>828</v>
      </c>
      <c r="F230" s="395" t="s">
        <v>827</v>
      </c>
      <c r="G230" s="399">
        <v>27764</v>
      </c>
      <c r="H230" s="395">
        <v>40</v>
      </c>
      <c r="I230" s="398">
        <v>1356150</v>
      </c>
    </row>
    <row r="231" spans="1:9" x14ac:dyDescent="0.2">
      <c r="A231" s="395">
        <v>222</v>
      </c>
      <c r="B231" s="395" t="s">
        <v>826</v>
      </c>
      <c r="C231" s="395" t="s">
        <v>825</v>
      </c>
      <c r="D231" s="395" t="s">
        <v>761</v>
      </c>
      <c r="E231" s="395" t="s">
        <v>824</v>
      </c>
      <c r="F231" s="395" t="s">
        <v>823</v>
      </c>
      <c r="G231" s="399">
        <v>27765</v>
      </c>
      <c r="H231" s="395">
        <v>40</v>
      </c>
      <c r="I231" s="398">
        <v>3111941</v>
      </c>
    </row>
    <row r="232" spans="1:9" x14ac:dyDescent="0.2">
      <c r="A232" s="395">
        <v>223</v>
      </c>
      <c r="B232" s="395" t="s">
        <v>751</v>
      </c>
      <c r="C232" s="395" t="s">
        <v>822</v>
      </c>
      <c r="D232" s="395" t="s">
        <v>821</v>
      </c>
      <c r="E232" s="395" t="s">
        <v>710</v>
      </c>
      <c r="F232" s="395" t="s">
        <v>820</v>
      </c>
      <c r="G232" s="399">
        <v>31457</v>
      </c>
      <c r="H232" s="395">
        <v>30</v>
      </c>
      <c r="I232" s="398">
        <v>3111941</v>
      </c>
    </row>
    <row r="233" spans="1:9" x14ac:dyDescent="0.2">
      <c r="A233" s="395">
        <v>224</v>
      </c>
      <c r="B233" s="395" t="s">
        <v>819</v>
      </c>
      <c r="C233" s="395" t="s">
        <v>818</v>
      </c>
      <c r="D233" s="395" t="s">
        <v>817</v>
      </c>
      <c r="E233" s="395" t="s">
        <v>816</v>
      </c>
      <c r="F233" s="395" t="s">
        <v>815</v>
      </c>
      <c r="G233" s="399">
        <v>24651</v>
      </c>
      <c r="H233" s="395">
        <v>49</v>
      </c>
      <c r="I233" s="398">
        <v>1356150</v>
      </c>
    </row>
    <row r="234" spans="1:9" x14ac:dyDescent="0.2">
      <c r="A234" s="395">
        <v>225</v>
      </c>
      <c r="B234" s="395" t="s">
        <v>814</v>
      </c>
      <c r="C234" s="395" t="s">
        <v>813</v>
      </c>
      <c r="D234" s="395" t="s">
        <v>715</v>
      </c>
      <c r="E234" s="395" t="s">
        <v>812</v>
      </c>
      <c r="F234" s="395" t="s">
        <v>811</v>
      </c>
      <c r="G234" s="399">
        <v>31780</v>
      </c>
      <c r="H234" s="395">
        <v>29</v>
      </c>
      <c r="I234" s="398">
        <v>3111941</v>
      </c>
    </row>
    <row r="235" spans="1:9" x14ac:dyDescent="0.2">
      <c r="A235" s="395">
        <v>226</v>
      </c>
      <c r="B235" s="395" t="s">
        <v>810</v>
      </c>
      <c r="C235" s="395" t="s">
        <v>809</v>
      </c>
      <c r="D235" s="395" t="s">
        <v>778</v>
      </c>
      <c r="F235" s="395" t="s">
        <v>808</v>
      </c>
      <c r="G235" s="399">
        <v>19990</v>
      </c>
      <c r="H235" s="395">
        <v>62</v>
      </c>
      <c r="I235" s="398">
        <v>1895850</v>
      </c>
    </row>
    <row r="236" spans="1:9" x14ac:dyDescent="0.2">
      <c r="A236" s="395">
        <v>227</v>
      </c>
      <c r="B236" s="395" t="s">
        <v>807</v>
      </c>
      <c r="C236" s="395" t="s">
        <v>708</v>
      </c>
      <c r="D236" s="395" t="s">
        <v>806</v>
      </c>
      <c r="E236" s="395" t="s">
        <v>741</v>
      </c>
      <c r="F236" s="395" t="s">
        <v>805</v>
      </c>
      <c r="G236" s="399">
        <v>21536</v>
      </c>
      <c r="H236" s="395">
        <v>58</v>
      </c>
      <c r="I236" s="398">
        <v>2050850</v>
      </c>
    </row>
    <row r="237" spans="1:9" x14ac:dyDescent="0.2">
      <c r="A237" s="395">
        <v>228</v>
      </c>
      <c r="B237" s="395" t="s">
        <v>742</v>
      </c>
      <c r="C237" s="395" t="s">
        <v>746</v>
      </c>
      <c r="D237" s="395" t="s">
        <v>804</v>
      </c>
      <c r="F237" s="395" t="s">
        <v>803</v>
      </c>
      <c r="G237" s="399">
        <v>27718</v>
      </c>
      <c r="H237" s="395">
        <v>41</v>
      </c>
      <c r="I237" s="398">
        <v>1356150</v>
      </c>
    </row>
    <row r="238" spans="1:9" x14ac:dyDescent="0.2">
      <c r="A238" s="395">
        <v>229</v>
      </c>
      <c r="B238" s="395" t="s">
        <v>802</v>
      </c>
      <c r="C238" s="395" t="s">
        <v>802</v>
      </c>
      <c r="D238" s="395" t="s">
        <v>801</v>
      </c>
      <c r="E238" s="395" t="s">
        <v>800</v>
      </c>
      <c r="F238" s="395" t="s">
        <v>799</v>
      </c>
      <c r="G238" s="399">
        <v>22062</v>
      </c>
      <c r="H238" s="395">
        <v>56</v>
      </c>
      <c r="I238" s="398">
        <v>1356150</v>
      </c>
    </row>
    <row r="239" spans="1:9" x14ac:dyDescent="0.2">
      <c r="A239" s="395">
        <v>230</v>
      </c>
      <c r="B239" s="395" t="s">
        <v>751</v>
      </c>
      <c r="C239" s="395" t="s">
        <v>798</v>
      </c>
      <c r="D239" s="395" t="s">
        <v>715</v>
      </c>
      <c r="E239" s="395" t="s">
        <v>797</v>
      </c>
      <c r="F239" s="395" t="s">
        <v>796</v>
      </c>
      <c r="G239" s="399">
        <v>25721</v>
      </c>
      <c r="H239" s="395">
        <v>46</v>
      </c>
      <c r="I239" s="398">
        <v>1356150</v>
      </c>
    </row>
    <row r="240" spans="1:9" x14ac:dyDescent="0.2">
      <c r="A240" s="395">
        <v>231</v>
      </c>
      <c r="B240" s="395" t="s">
        <v>795</v>
      </c>
      <c r="C240" s="395" t="s">
        <v>708</v>
      </c>
      <c r="D240" s="395" t="s">
        <v>750</v>
      </c>
      <c r="E240" s="395" t="s">
        <v>794</v>
      </c>
      <c r="F240" s="395" t="s">
        <v>793</v>
      </c>
      <c r="G240" s="399">
        <v>25614</v>
      </c>
      <c r="H240" s="395">
        <v>46</v>
      </c>
      <c r="I240" s="398">
        <v>1929740</v>
      </c>
    </row>
    <row r="241" spans="1:9" x14ac:dyDescent="0.2">
      <c r="A241" s="395">
        <v>232</v>
      </c>
      <c r="B241" s="395" t="s">
        <v>792</v>
      </c>
      <c r="C241" s="395" t="s">
        <v>791</v>
      </c>
      <c r="D241" s="395" t="s">
        <v>790</v>
      </c>
      <c r="E241" s="395" t="s">
        <v>789</v>
      </c>
      <c r="F241" s="395" t="s">
        <v>788</v>
      </c>
      <c r="G241" s="399">
        <v>25629</v>
      </c>
      <c r="H241" s="395">
        <v>46</v>
      </c>
      <c r="I241" s="398">
        <v>3111941</v>
      </c>
    </row>
    <row r="242" spans="1:9" x14ac:dyDescent="0.2">
      <c r="A242" s="395">
        <v>233</v>
      </c>
      <c r="B242" s="395" t="s">
        <v>742</v>
      </c>
      <c r="C242" s="395" t="s">
        <v>787</v>
      </c>
      <c r="D242" s="395" t="s">
        <v>786</v>
      </c>
      <c r="F242" s="395" t="s">
        <v>785</v>
      </c>
      <c r="G242" s="399">
        <v>17851</v>
      </c>
      <c r="H242" s="395">
        <v>68</v>
      </c>
      <c r="I242" s="398">
        <v>3111941</v>
      </c>
    </row>
    <row r="243" spans="1:9" x14ac:dyDescent="0.2">
      <c r="A243" s="395">
        <v>234</v>
      </c>
      <c r="B243" s="395" t="s">
        <v>784</v>
      </c>
      <c r="C243" s="395" t="s">
        <v>783</v>
      </c>
      <c r="D243" s="395" t="s">
        <v>761</v>
      </c>
      <c r="E243" s="395" t="s">
        <v>782</v>
      </c>
      <c r="F243" s="395" t="s">
        <v>781</v>
      </c>
      <c r="G243" s="399">
        <v>22563</v>
      </c>
      <c r="H243" s="395">
        <v>55</v>
      </c>
      <c r="I243" s="398">
        <v>1655540</v>
      </c>
    </row>
    <row r="244" spans="1:9" x14ac:dyDescent="0.2">
      <c r="A244" s="395">
        <v>235</v>
      </c>
      <c r="B244" s="395" t="s">
        <v>780</v>
      </c>
      <c r="C244" s="395" t="s">
        <v>779</v>
      </c>
      <c r="D244" s="395" t="s">
        <v>778</v>
      </c>
      <c r="F244" s="395" t="s">
        <v>777</v>
      </c>
      <c r="G244" s="399">
        <v>20045</v>
      </c>
      <c r="H244" s="395">
        <v>62</v>
      </c>
      <c r="I244" s="398">
        <v>1929740</v>
      </c>
    </row>
    <row r="245" spans="1:9" x14ac:dyDescent="0.2">
      <c r="A245" s="395">
        <v>236</v>
      </c>
      <c r="B245" s="395" t="s">
        <v>776</v>
      </c>
      <c r="C245" s="395" t="s">
        <v>775</v>
      </c>
      <c r="D245" s="395" t="s">
        <v>774</v>
      </c>
      <c r="E245" s="395" t="s">
        <v>773</v>
      </c>
      <c r="F245" s="395" t="s">
        <v>772</v>
      </c>
      <c r="G245" s="399">
        <v>23108</v>
      </c>
      <c r="H245" s="395">
        <v>53</v>
      </c>
      <c r="I245" s="398">
        <v>1356150</v>
      </c>
    </row>
    <row r="246" spans="1:9" x14ac:dyDescent="0.2">
      <c r="A246" s="395">
        <v>237</v>
      </c>
      <c r="B246" s="395" t="s">
        <v>771</v>
      </c>
      <c r="C246" s="395" t="s">
        <v>770</v>
      </c>
      <c r="D246" s="395" t="s">
        <v>769</v>
      </c>
      <c r="F246" s="395" t="s">
        <v>768</v>
      </c>
      <c r="G246" s="399">
        <v>25637</v>
      </c>
      <c r="H246" s="395">
        <v>46</v>
      </c>
      <c r="I246" s="398">
        <v>2713600</v>
      </c>
    </row>
    <row r="247" spans="1:9" x14ac:dyDescent="0.2">
      <c r="A247" s="395">
        <v>238</v>
      </c>
      <c r="B247" s="395" t="s">
        <v>767</v>
      </c>
      <c r="C247" s="395" t="s">
        <v>766</v>
      </c>
      <c r="D247" s="395" t="s">
        <v>765</v>
      </c>
      <c r="F247" s="395" t="s">
        <v>764</v>
      </c>
      <c r="G247" s="399">
        <v>29073</v>
      </c>
      <c r="H247" s="395">
        <v>37</v>
      </c>
      <c r="I247" s="398">
        <v>1655700</v>
      </c>
    </row>
    <row r="248" spans="1:9" x14ac:dyDescent="0.2">
      <c r="A248" s="395">
        <v>239</v>
      </c>
      <c r="B248" s="395" t="s">
        <v>763</v>
      </c>
      <c r="C248" s="395" t="s">
        <v>762</v>
      </c>
      <c r="D248" s="395" t="s">
        <v>761</v>
      </c>
      <c r="E248" s="395" t="s">
        <v>760</v>
      </c>
      <c r="F248" s="395" t="s">
        <v>759</v>
      </c>
      <c r="G248" s="399">
        <v>19694</v>
      </c>
      <c r="H248" s="395">
        <v>63</v>
      </c>
      <c r="I248" s="398">
        <v>1655540</v>
      </c>
    </row>
    <row r="249" spans="1:9" x14ac:dyDescent="0.2">
      <c r="A249" s="395">
        <v>240</v>
      </c>
      <c r="B249" s="395" t="s">
        <v>746</v>
      </c>
      <c r="C249" s="395" t="s">
        <v>758</v>
      </c>
      <c r="D249" s="395" t="s">
        <v>757</v>
      </c>
      <c r="F249" s="395" t="s">
        <v>756</v>
      </c>
      <c r="G249" s="399">
        <v>25110</v>
      </c>
      <c r="H249" s="395">
        <v>48</v>
      </c>
      <c r="I249" s="398">
        <v>3871921</v>
      </c>
    </row>
    <row r="250" spans="1:9" x14ac:dyDescent="0.2">
      <c r="A250" s="395">
        <v>241</v>
      </c>
      <c r="B250" s="395" t="s">
        <v>755</v>
      </c>
      <c r="C250" s="395" t="s">
        <v>754</v>
      </c>
      <c r="D250" s="395" t="s">
        <v>753</v>
      </c>
      <c r="F250" s="395" t="s">
        <v>752</v>
      </c>
      <c r="G250" s="399">
        <v>28515</v>
      </c>
      <c r="H250" s="395">
        <v>38</v>
      </c>
      <c r="I250" s="398">
        <v>3871921</v>
      </c>
    </row>
    <row r="251" spans="1:9" x14ac:dyDescent="0.2">
      <c r="A251" s="395">
        <v>242</v>
      </c>
      <c r="B251" s="395" t="s">
        <v>751</v>
      </c>
      <c r="C251" s="395" t="s">
        <v>746</v>
      </c>
      <c r="D251" s="395" t="s">
        <v>750</v>
      </c>
      <c r="E251" s="395" t="s">
        <v>749</v>
      </c>
      <c r="F251" s="395" t="s">
        <v>748</v>
      </c>
      <c r="G251" s="399">
        <v>26065</v>
      </c>
      <c r="H251" s="395">
        <v>45</v>
      </c>
      <c r="I251" s="398">
        <v>3247850</v>
      </c>
    </row>
    <row r="252" spans="1:9" x14ac:dyDescent="0.2">
      <c r="A252" s="395">
        <v>243</v>
      </c>
      <c r="B252" s="395" t="s">
        <v>747</v>
      </c>
      <c r="C252" s="395" t="s">
        <v>746</v>
      </c>
      <c r="D252" s="395" t="s">
        <v>715</v>
      </c>
      <c r="E252" s="395" t="s">
        <v>745</v>
      </c>
      <c r="F252" s="395" t="s">
        <v>744</v>
      </c>
      <c r="G252" s="399">
        <v>22026</v>
      </c>
      <c r="H252" s="395">
        <v>56</v>
      </c>
      <c r="I252" s="398">
        <v>3247850</v>
      </c>
    </row>
    <row r="253" spans="1:9" x14ac:dyDescent="0.2">
      <c r="A253" s="395">
        <v>244</v>
      </c>
      <c r="B253" s="395" t="s">
        <v>743</v>
      </c>
      <c r="C253" s="395" t="s">
        <v>742</v>
      </c>
      <c r="D253" s="395" t="s">
        <v>741</v>
      </c>
      <c r="E253" s="395" t="s">
        <v>740</v>
      </c>
      <c r="F253" s="395" t="s">
        <v>739</v>
      </c>
      <c r="G253" s="399">
        <v>19802</v>
      </c>
      <c r="H253" s="395">
        <v>62</v>
      </c>
      <c r="I253" s="398">
        <v>1356150</v>
      </c>
    </row>
    <row r="254" spans="1:9" x14ac:dyDescent="0.2">
      <c r="A254" s="395">
        <v>245</v>
      </c>
      <c r="B254" s="395" t="s">
        <v>738</v>
      </c>
      <c r="C254" s="395" t="s">
        <v>737</v>
      </c>
      <c r="D254" s="395" t="s">
        <v>736</v>
      </c>
      <c r="F254" s="395" t="s">
        <v>735</v>
      </c>
      <c r="G254" s="399">
        <v>23828</v>
      </c>
      <c r="H254" s="395">
        <v>51</v>
      </c>
      <c r="I254" s="398">
        <v>1356150</v>
      </c>
    </row>
    <row r="255" spans="1:9" x14ac:dyDescent="0.2">
      <c r="A255" s="395">
        <v>246</v>
      </c>
      <c r="B255" s="395" t="s">
        <v>734</v>
      </c>
      <c r="C255" s="395" t="s">
        <v>733</v>
      </c>
      <c r="D255" s="395" t="s">
        <v>710</v>
      </c>
      <c r="E255" s="395" t="s">
        <v>732</v>
      </c>
      <c r="F255" s="395" t="s">
        <v>731</v>
      </c>
      <c r="G255" s="399">
        <v>28227</v>
      </c>
      <c r="H255" s="395">
        <v>39</v>
      </c>
      <c r="I255" s="398">
        <v>3247850</v>
      </c>
    </row>
    <row r="256" spans="1:9" x14ac:dyDescent="0.2">
      <c r="A256" s="395">
        <v>247</v>
      </c>
      <c r="B256" s="395" t="s">
        <v>730</v>
      </c>
      <c r="C256" s="395" t="s">
        <v>729</v>
      </c>
      <c r="D256" s="395" t="s">
        <v>728</v>
      </c>
      <c r="F256" s="395" t="s">
        <v>727</v>
      </c>
      <c r="G256" s="399">
        <v>23465</v>
      </c>
      <c r="H256" s="395">
        <v>52</v>
      </c>
      <c r="I256" s="398">
        <v>3871921</v>
      </c>
    </row>
    <row r="257" spans="1:9" x14ac:dyDescent="0.2">
      <c r="A257" s="395">
        <v>248</v>
      </c>
      <c r="B257" s="395" t="s">
        <v>726</v>
      </c>
      <c r="C257" s="395" t="s">
        <v>725</v>
      </c>
      <c r="D257" s="395" t="s">
        <v>724</v>
      </c>
      <c r="E257" s="395" t="s">
        <v>723</v>
      </c>
      <c r="F257" s="395" t="s">
        <v>722</v>
      </c>
      <c r="G257" s="399">
        <v>21536</v>
      </c>
      <c r="H257" s="395">
        <v>58</v>
      </c>
      <c r="I257" s="398">
        <v>3247850</v>
      </c>
    </row>
    <row r="258" spans="1:9" x14ac:dyDescent="0.2">
      <c r="A258" s="395">
        <v>249</v>
      </c>
      <c r="B258" s="395" t="s">
        <v>721</v>
      </c>
      <c r="C258" s="395" t="s">
        <v>708</v>
      </c>
      <c r="D258" s="395" t="s">
        <v>720</v>
      </c>
      <c r="F258" s="395" t="s">
        <v>719</v>
      </c>
      <c r="G258" s="399">
        <v>23212</v>
      </c>
      <c r="H258" s="395">
        <v>53</v>
      </c>
      <c r="I258" s="398">
        <v>4000000</v>
      </c>
    </row>
    <row r="259" spans="1:9" x14ac:dyDescent="0.2">
      <c r="A259" s="395">
        <v>250</v>
      </c>
      <c r="B259" s="395" t="s">
        <v>718</v>
      </c>
      <c r="C259" s="395" t="s">
        <v>717</v>
      </c>
      <c r="D259" s="395" t="s">
        <v>716</v>
      </c>
      <c r="E259" s="395" t="s">
        <v>715</v>
      </c>
      <c r="F259" s="395" t="s">
        <v>714</v>
      </c>
      <c r="G259" s="399">
        <v>26888</v>
      </c>
      <c r="H259" s="395">
        <v>43</v>
      </c>
      <c r="I259" s="398">
        <v>1810124</v>
      </c>
    </row>
    <row r="260" spans="1:9" x14ac:dyDescent="0.2">
      <c r="A260" s="395">
        <v>251</v>
      </c>
      <c r="B260" s="395" t="s">
        <v>713</v>
      </c>
      <c r="C260" s="395" t="s">
        <v>712</v>
      </c>
      <c r="D260" s="395" t="s">
        <v>711</v>
      </c>
      <c r="E260" s="395" t="s">
        <v>710</v>
      </c>
      <c r="F260" s="395" t="s">
        <v>709</v>
      </c>
      <c r="G260" s="399">
        <v>28132</v>
      </c>
      <c r="H260" s="395">
        <v>39</v>
      </c>
      <c r="I260" s="398">
        <v>3871921</v>
      </c>
    </row>
    <row r="261" spans="1:9" x14ac:dyDescent="0.2">
      <c r="A261" s="395">
        <v>252</v>
      </c>
      <c r="B261" s="395" t="s">
        <v>708</v>
      </c>
      <c r="C261" s="395" t="s">
        <v>707</v>
      </c>
      <c r="D261" s="395" t="s">
        <v>706</v>
      </c>
      <c r="E261" s="395" t="s">
        <v>705</v>
      </c>
      <c r="F261" s="395" t="s">
        <v>704</v>
      </c>
      <c r="G261" s="399">
        <v>29260</v>
      </c>
      <c r="H261" s="395">
        <v>36</v>
      </c>
      <c r="I261" s="398">
        <v>1356150</v>
      </c>
    </row>
    <row r="263" spans="1:9" x14ac:dyDescent="0.2">
      <c r="I263" s="397">
        <f>SUM(I10:I262)</f>
        <v>384157063</v>
      </c>
    </row>
    <row r="265" spans="1:9" x14ac:dyDescent="0.2">
      <c r="I265" s="396" t="s">
        <v>703</v>
      </c>
    </row>
  </sheetData>
  <mergeCells count="3">
    <mergeCell ref="A1:I1"/>
    <mergeCell ref="A2:I2"/>
    <mergeCell ref="A3:I3"/>
  </mergeCells>
  <pageMargins left="0.70866141732283472" right="0.70866141732283472"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Solicitud</vt:lpstr>
      <vt:lpstr>Obras Civiles</vt:lpstr>
      <vt:lpstr>Valores Asegurados</vt:lpstr>
      <vt:lpstr>Autos</vt:lpstr>
      <vt:lpstr>Servidores públicos</vt:lpstr>
      <vt:lpstr>Funcionarios a asegurar</vt:lpstr>
      <vt:lpstr>Autos!Área_de_impresión</vt:lpstr>
      <vt:lpstr>Solicitud!Área_de_impresión</vt:lpstr>
      <vt:lpstr>'Valores Asegurados'!Área_de_impresión</vt:lpstr>
      <vt:lpstr>'Funcionarios a asegurar'!Títulos_a_imprimir</vt:lpstr>
      <vt:lpstr>Solicitud!Títulos_a_imprimir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ADMINISTRATIVO</cp:lastModifiedBy>
  <cp:lastPrinted>2016-03-01T14:42:22Z</cp:lastPrinted>
  <dcterms:created xsi:type="dcterms:W3CDTF">2012-09-24T19:32:38Z</dcterms:created>
  <dcterms:modified xsi:type="dcterms:W3CDTF">2016-03-01T14:43:01Z</dcterms:modified>
</cp:coreProperties>
</file>