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30" activeTab="0"/>
  </bookViews>
  <sheets>
    <sheet name="TOTAL CONTRATO" sheetId="1" r:id="rId1"/>
    <sheet name="AGUADAS" sheetId="2" r:id="rId2"/>
    <sheet name="ANSERMA" sheetId="3" r:id="rId3"/>
    <sheet name="ARMA" sheetId="4" r:id="rId4"/>
    <sheet name="ARAUCA" sheetId="5" r:id="rId5"/>
    <sheet name="BELALCAZAR" sheetId="6" r:id="rId6"/>
    <sheet name="CHINCHINA" sheetId="7" r:id="rId7"/>
    <sheet name="FILADELFIA" sheetId="8" r:id="rId8"/>
    <sheet name="GUARINOCITO" sheetId="9" r:id="rId9"/>
    <sheet name="KILOMETRO41" sheetId="10" r:id="rId10"/>
    <sheet name="LA DORADA" sheetId="11" r:id="rId11"/>
    <sheet name="MANZANARES" sheetId="12" r:id="rId12"/>
    <sheet name="MARQUETALIA" sheetId="13" r:id="rId13"/>
    <sheet name="MARMATO" sheetId="14" r:id="rId14"/>
    <sheet name="MARULANDA" sheetId="15" r:id="rId15"/>
    <sheet name="NEIRA" sheetId="16" r:id="rId16"/>
    <sheet name="PALESTINA" sheetId="17" r:id="rId17"/>
    <sheet name="RIOSUCIO" sheetId="18" r:id="rId18"/>
    <sheet name="RISARALDA" sheetId="19" r:id="rId19"/>
    <sheet name="SAN JOSE" sheetId="20" r:id="rId20"/>
    <sheet name="SALAMINA" sheetId="21" r:id="rId21"/>
    <sheet name="SAMANA" sheetId="22" r:id="rId22"/>
    <sheet name="SUPIA" sheetId="23" r:id="rId23"/>
    <sheet name="VICTORIA" sheetId="24" r:id="rId24"/>
    <sheet name="VITERBO" sheetId="25" r:id="rId25"/>
    <sheet name="MANIZALES" sheetId="26" r:id="rId26"/>
  </sheets>
  <definedNames/>
  <calcPr fullCalcOnLoad="1"/>
</workbook>
</file>

<file path=xl/sharedStrings.xml><?xml version="1.0" encoding="utf-8"?>
<sst xmlns="http://schemas.openxmlformats.org/spreadsheetml/2006/main" count="1762" uniqueCount="132">
  <si>
    <t>DESCRIPCIÓN</t>
  </si>
  <si>
    <t>MEDIDA</t>
  </si>
  <si>
    <t>CANTIDAD</t>
  </si>
  <si>
    <t>PRECIO UNITARIO</t>
  </si>
  <si>
    <t>IVA</t>
  </si>
  <si>
    <t>VALOR TOTAL</t>
  </si>
  <si>
    <t xml:space="preserve">TOTAL </t>
  </si>
  <si>
    <t xml:space="preserve">AROMATICA X 18 GRS </t>
  </si>
  <si>
    <t>CAJAS</t>
  </si>
  <si>
    <t xml:space="preserve">AZUCAR REFINADA </t>
  </si>
  <si>
    <t>LIBRAS</t>
  </si>
  <si>
    <t xml:space="preserve">BAYETILLA BLANCA </t>
  </si>
  <si>
    <t>METROS</t>
  </si>
  <si>
    <t>BLANQUEADOR X 3800</t>
  </si>
  <si>
    <t xml:space="preserve">GALON </t>
  </si>
  <si>
    <t>BOLSA DE POLIETILENO 65X85</t>
  </si>
  <si>
    <t>PAQUETE</t>
  </si>
  <si>
    <t>BOLSA POLIETILENO 80X 100</t>
  </si>
  <si>
    <t>UNIDAD</t>
  </si>
  <si>
    <t>DESINFECTANTE X 1000 (FABULOSO, SAMPIC )</t>
  </si>
  <si>
    <t>FRASCOS</t>
  </si>
  <si>
    <t xml:space="preserve">DETERGENTE X 1000  </t>
  </si>
  <si>
    <t>BOLSAS</t>
  </si>
  <si>
    <t>ESCOBA  SUAVE PARA PISO</t>
  </si>
  <si>
    <t>ESPONJILLA  X 3 (PARA LAVAR LOSA)</t>
  </si>
  <si>
    <t>LIMPIADOR PARA VIDRIOS X 810</t>
  </si>
  <si>
    <t xml:space="preserve">PAPEL ABSORVENTE  (LIMPION EN TELA TOALLA)  </t>
  </si>
  <si>
    <t>PAPEL ALUMINIO X 40 MTS.</t>
  </si>
  <si>
    <t xml:space="preserve">PAPEL HIGIENICO BLANCO  DOBLE HOJA  x 42 mts </t>
  </si>
  <si>
    <t>ROLLOS</t>
  </si>
  <si>
    <t xml:space="preserve">TOALLA DESCHABLE PAQUETE DE 150 HOJA DOBLE  24X 25 </t>
  </si>
  <si>
    <t>ESPONJILLA  DE BRILLOX 3</t>
  </si>
  <si>
    <t>VARSOL X 1000</t>
  </si>
  <si>
    <t xml:space="preserve">TRAPEADORA RETORCIDA GRANDE </t>
  </si>
  <si>
    <t>CUBITO DE PANELA x 48 cubos</t>
  </si>
  <si>
    <t>MEZCLADORES X 800</t>
  </si>
  <si>
    <t>GUANTES DE CAUCHO</t>
  </si>
  <si>
    <t>COJIN</t>
  </si>
  <si>
    <t>JABON AZUL EN CUADRO</t>
  </si>
  <si>
    <t>LIQUIDO DESMANCHADOR BAÑO</t>
  </si>
  <si>
    <t>PAPEL HIGIENICO JUMBO X 250</t>
  </si>
  <si>
    <t>VASOS X 50 DE 3,5 ONZAS ICOPOR</t>
  </si>
  <si>
    <t>SERVILLETAS PARTIDAS X 200</t>
  </si>
  <si>
    <t>VALOR PROPUESTA</t>
  </si>
  <si>
    <t>CAFÉ LA BASTILLA X 500 GR</t>
  </si>
  <si>
    <t>TOTAL POR POBLACIONES</t>
  </si>
  <si>
    <t>MARZO</t>
  </si>
  <si>
    <t>MAYO</t>
  </si>
  <si>
    <t>AGOSTO</t>
  </si>
  <si>
    <t>CANTIDAD TOTAL</t>
  </si>
  <si>
    <t>AGUADAS</t>
  </si>
  <si>
    <t>Marzo</t>
  </si>
  <si>
    <t>AROMATICA X 18 GRS</t>
  </si>
  <si>
    <t xml:space="preserve">CEPILLO PLASTICO PARA ASEO CON CABO </t>
  </si>
  <si>
    <t>DESINFECTANTE X 1000 (FABULOSO, SAMPIC)</t>
  </si>
  <si>
    <t>DETERGENTE X 1000</t>
  </si>
  <si>
    <t>ESPONJILLA X 3 (PARA LAVAR LOSA)</t>
  </si>
  <si>
    <t>FRESCOX 500 (TANG, ZUMM, FRUTIÑO)</t>
  </si>
  <si>
    <t>JABON LAVA PLATOS X 1000</t>
  </si>
  <si>
    <t>JABON LIQUIDO PARA MANOS X 200 CON DISPENSADOR</t>
  </si>
  <si>
    <t>PAPEL ABSORVENTE  (LIMPION EN TELA TOALLA)</t>
  </si>
  <si>
    <t>PAPEL HIGIENICO BLANCO  DOBLE HOJA  X 42 CMS.</t>
  </si>
  <si>
    <t>TOALLA DESCHABLE PAQUETE DE 150 HOJA DOBLE 24 X 25</t>
  </si>
  <si>
    <t xml:space="preserve">CUBITO DE PANELA x 48 </t>
  </si>
  <si>
    <t xml:space="preserve">CERA PARA MADERA LIQUIDA x 1000 </t>
  </si>
  <si>
    <t>ANSERMA</t>
  </si>
  <si>
    <t xml:space="preserve">CEPILLO PARA ASEO CON CABO </t>
  </si>
  <si>
    <t>PAPEL HIGIENICO BLANCO  DOBLE HOJAX  42 MTRS</t>
  </si>
  <si>
    <t>VARSOLX 1000</t>
  </si>
  <si>
    <t>CUBITO DE PANELA x 48</t>
  </si>
  <si>
    <t>CERA PARA MADERA LIQUIDA x 1000</t>
  </si>
  <si>
    <t>ARMA</t>
  </si>
  <si>
    <t>DESINFECTANTE X 1000 (SAMPIC, FABULOSO)</t>
  </si>
  <si>
    <t>FRESCOX 500 (TANG, ZUMM , FRUTIÑO)</t>
  </si>
  <si>
    <t>PAPEL HIGIENICO BLANCO  DOBLE HOJA X 42 CMS</t>
  </si>
  <si>
    <t>CUBITO DE PANELA x  48</t>
  </si>
  <si>
    <t>CERA PARA MADERA LIQUIDA x 1000 (BEISBOL, LOS CEDROS)</t>
  </si>
  <si>
    <t>LIQUIDO DESMANCHADOR BAÑ.</t>
  </si>
  <si>
    <t xml:space="preserve">ARAUCA </t>
  </si>
  <si>
    <t>BELALCAZAR</t>
  </si>
  <si>
    <t>DESINFECTANTE X 1000</t>
  </si>
  <si>
    <t xml:space="preserve">PAPEL HIGIENICO BLANCO  DOBLE HOJA  10.5X 9.5 CMS </t>
  </si>
  <si>
    <t xml:space="preserve">PAPEL HIGIENICO BLANCO  DOBLE HOJA 42 CMS </t>
  </si>
  <si>
    <t>CHINCHINA</t>
  </si>
  <si>
    <t xml:space="preserve">FRESCOX 500 </t>
  </si>
  <si>
    <t>LIQUIDO DESMANCHADOR BAÑO.</t>
  </si>
  <si>
    <t>FILADELFIA</t>
  </si>
  <si>
    <t xml:space="preserve">PAPEL ABSORVENTE  (LIMPION TELA TOALLA)  </t>
  </si>
  <si>
    <t>PAPEL HIGIENICO BLANCO  DOBLE HOJA 42 CMS</t>
  </si>
  <si>
    <t>CUBITO DE PANELA</t>
  </si>
  <si>
    <t>CERA PARA MADERA LIQUIDA X 1000</t>
  </si>
  <si>
    <t xml:space="preserve">GUARINOCITO </t>
  </si>
  <si>
    <t>JABON LIQUIDO PARA MANOS X 200 CON  DISPENSADOR</t>
  </si>
  <si>
    <t>KM 41</t>
  </si>
  <si>
    <t>JABON LIQUIDO PARA MANOS X 200 CON DISPENSADOR)</t>
  </si>
  <si>
    <t xml:space="preserve">PAPEL ABSORVENTE  (LIMPION EN TELA DE TOALLA)  </t>
  </si>
  <si>
    <t xml:space="preserve"> PAPEL HIGIENICO BLANCO  DOBLE HOJA 42 CMS</t>
  </si>
  <si>
    <t>LA DORADA</t>
  </si>
  <si>
    <t>VASOS X 50 DE 3,5 ONZAS</t>
  </si>
  <si>
    <t>MANZANARES</t>
  </si>
  <si>
    <t>CERA PARA MADERA  x 1000</t>
  </si>
  <si>
    <t>MARQUETALIA</t>
  </si>
  <si>
    <t>MARMATO</t>
  </si>
  <si>
    <t>MARULANDA</t>
  </si>
  <si>
    <t xml:space="preserve">PAPEL ABSORVENTE  (LIMPION CON TOALLA)  </t>
  </si>
  <si>
    <t>NEIRA</t>
  </si>
  <si>
    <t>PAPEL HIGIENICO BLANCO  DOBLE  X 42 MTS.</t>
  </si>
  <si>
    <t>cojín</t>
  </si>
  <si>
    <t xml:space="preserve">PALESTINA </t>
  </si>
  <si>
    <t>JABON LIQUIDO PARA MANOS X 200</t>
  </si>
  <si>
    <t>RIOSUCIO</t>
  </si>
  <si>
    <t>RISARALDA</t>
  </si>
  <si>
    <t>SAN JOSE</t>
  </si>
  <si>
    <t xml:space="preserve">PAPEL ABSORVENTE  (LIMPION ENTELA DE TOALLA)  </t>
  </si>
  <si>
    <t>SALAMINA</t>
  </si>
  <si>
    <t xml:space="preserve">PAPEL ABSORVENTE  </t>
  </si>
  <si>
    <t>SAMANA</t>
  </si>
  <si>
    <t>ESPONJILLA X 3</t>
  </si>
  <si>
    <t xml:space="preserve">PAPEL ABSORVENTE   </t>
  </si>
  <si>
    <t>SUPIA</t>
  </si>
  <si>
    <t xml:space="preserve">VICTORIA </t>
  </si>
  <si>
    <t xml:space="preserve">PAPEL ABSORVENTE    </t>
  </si>
  <si>
    <t>VITERBO</t>
  </si>
  <si>
    <t>ESPONJILLA  X 3</t>
  </si>
  <si>
    <t>MANIZALES</t>
  </si>
  <si>
    <t>CERA PARA MADERA x 1000</t>
  </si>
  <si>
    <t>DIFERENCIA</t>
  </si>
  <si>
    <t>ESPONJA DE BRILLO UNIDAD</t>
  </si>
  <si>
    <t>FIN</t>
  </si>
  <si>
    <t>FINA</t>
  </si>
  <si>
    <t>FINAL</t>
  </si>
  <si>
    <t>TOTAL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</si>
</sst>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u val="single"/>
      <sz val="8.6"/>
      <color indexed="12"/>
      <name val="Calibri"/>
      <family val="2"/>
    </font>
    <font>
      <u val="single"/>
      <sz val="8.6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6"/>
      <color theme="10"/>
      <name val="Calibri"/>
      <family val="2"/>
    </font>
    <font>
      <u val="single"/>
      <sz val="8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wrapText="1"/>
    </xf>
    <xf numFmtId="0" fontId="42" fillId="0" borderId="10" xfId="0" applyFont="1" applyBorder="1" applyAlignment="1">
      <alignment horizontal="right"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 wrapText="1"/>
    </xf>
    <xf numFmtId="0" fontId="43" fillId="0" borderId="12" xfId="0" applyFont="1" applyBorder="1" applyAlignment="1">
      <alignment horizontal="right"/>
    </xf>
    <xf numFmtId="3" fontId="43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3" fontId="44" fillId="0" borderId="12" xfId="0" applyNumberFormat="1" applyFont="1" applyBorder="1" applyAlignment="1">
      <alignment/>
    </xf>
    <xf numFmtId="0" fontId="42" fillId="33" borderId="11" xfId="0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45" fillId="0" borderId="0" xfId="0" applyFont="1" applyAlignment="1">
      <alignment wrapText="1"/>
    </xf>
    <xf numFmtId="0" fontId="42" fillId="0" borderId="11" xfId="0" applyFont="1" applyFill="1" applyBorder="1" applyAlignment="1">
      <alignment wrapText="1"/>
    </xf>
    <xf numFmtId="0" fontId="36" fillId="0" borderId="0" xfId="0" applyFont="1" applyAlignment="1">
      <alignment/>
    </xf>
    <xf numFmtId="0" fontId="42" fillId="0" borderId="13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43" fillId="0" borderId="12" xfId="0" applyFont="1" applyBorder="1" applyAlignment="1">
      <alignment horizontal="center" wrapText="1"/>
    </xf>
    <xf numFmtId="0" fontId="43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42" fillId="0" borderId="14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right"/>
    </xf>
    <xf numFmtId="0" fontId="42" fillId="0" borderId="15" xfId="0" applyFont="1" applyBorder="1" applyAlignment="1">
      <alignment wrapText="1"/>
    </xf>
    <xf numFmtId="0" fontId="42" fillId="0" borderId="16" xfId="0" applyFont="1" applyBorder="1" applyAlignment="1">
      <alignment wrapText="1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8" zoomScaleNormal="78" zoomScalePageLayoutView="0" workbookViewId="0" topLeftCell="A1">
      <selection activeCell="P11" sqref="P11"/>
    </sheetView>
  </sheetViews>
  <sheetFormatPr defaultColWidth="11.421875" defaultRowHeight="15"/>
  <cols>
    <col min="1" max="1" width="40.421875" style="0" customWidth="1"/>
    <col min="3" max="3" width="11.421875" style="0" hidden="1" customWidth="1"/>
    <col min="4" max="4" width="11.421875" style="0" customWidth="1"/>
    <col min="5" max="8" width="11.421875" style="0" hidden="1" customWidth="1"/>
    <col min="9" max="9" width="0" style="0" hidden="1" customWidth="1"/>
    <col min="10" max="10" width="11.421875" style="0" hidden="1" customWidth="1"/>
    <col min="11" max="11" width="11.421875" style="0" customWidth="1"/>
    <col min="12" max="12" width="11.421875" style="0" hidden="1" customWidth="1"/>
    <col min="13" max="13" width="11.421875" style="0" customWidth="1"/>
  </cols>
  <sheetData>
    <row r="1" spans="1:13" ht="15">
      <c r="A1" s="20"/>
      <c r="B1" s="20"/>
      <c r="C1" s="21" t="s">
        <v>2</v>
      </c>
      <c r="D1" s="25" t="s">
        <v>3</v>
      </c>
      <c r="E1" s="25" t="s">
        <v>4</v>
      </c>
      <c r="F1" s="25" t="s">
        <v>5</v>
      </c>
      <c r="G1" s="21" t="s">
        <v>2</v>
      </c>
      <c r="H1" s="20"/>
      <c r="I1" s="20"/>
      <c r="J1" s="20"/>
      <c r="K1" s="20"/>
      <c r="L1" s="20"/>
      <c r="M1" s="20"/>
    </row>
    <row r="2" spans="1:13" ht="24.75">
      <c r="A2" s="22" t="s">
        <v>0</v>
      </c>
      <c r="B2" s="6" t="s">
        <v>1</v>
      </c>
      <c r="C2" s="5" t="s">
        <v>6</v>
      </c>
      <c r="D2" s="25"/>
      <c r="E2" s="25"/>
      <c r="F2" s="25"/>
      <c r="G2" s="21" t="s">
        <v>45</v>
      </c>
      <c r="H2" s="20" t="s">
        <v>46</v>
      </c>
      <c r="I2" s="20" t="s">
        <v>47</v>
      </c>
      <c r="J2" s="20" t="s">
        <v>48</v>
      </c>
      <c r="K2" s="20" t="s">
        <v>130</v>
      </c>
      <c r="L2" s="20" t="s">
        <v>126</v>
      </c>
      <c r="M2" s="20"/>
    </row>
    <row r="3" spans="1:13" ht="15">
      <c r="A3" s="6" t="s">
        <v>7</v>
      </c>
      <c r="B3" s="5" t="s">
        <v>8</v>
      </c>
      <c r="C3" s="7">
        <v>435</v>
      </c>
      <c r="D3" s="8">
        <v>1700</v>
      </c>
      <c r="E3" s="9">
        <v>16</v>
      </c>
      <c r="F3" s="8">
        <f>D3*C3</f>
        <v>739500</v>
      </c>
      <c r="G3" s="20" t="e">
        <f>SUM(H3:K3)</f>
        <v>#REF!</v>
      </c>
      <c r="H3" s="20">
        <f>AGUADAS!D3+ANSERMA!D3+ARMA!D3+ARAUCA!D3+BELALCAZAR!D3+CHINCHINA!D3+FILADELFIA!D3+GUARINOCITO!D3+KILOMETRO41!D3+'LA DORADA'!D3+MANZANARES!D3+MARQUETALIA!D3+MARMATO!D3+MARULANDA!D3+NEIRA!D3+PALESTINA!D3+RIOSUCIO!D3+RISARALDA!D3+'SAN JOSE'!D3+SALAMINA!D3+SAMANA!D3+SUPIA!D3+VICTORIA!D3+VITERBO!D3+MANIZALES!D3</f>
        <v>114</v>
      </c>
      <c r="I3" s="20" t="e">
        <f>AGUADAS!#REF!+ANSERMA!#REF!+ARMA!#REF!+ARAUCA!#REF!+BELALCAZAR!#REF!+CHINCHINA!#REF!+FILADELFIA!#REF!+GUARINOCITO!#REF!+KILOMETRO41!#REF!+'LA DORADA'!#REF!+MANZANARES!#REF!+MARQUETALIA!#REF!+MARMATO!#REF!+MARULANDA!#REF!+NEIRA!#REF!+PALESTINA!#REF!+RIOSUCIO!#REF!+RISARALDA!#REF!+'SAN JOSE'!#REF!+SALAMINA!#REF!+SAMANA!#REF!+SUPIA!#REF!+VICTORIA!#REF!+VITERBO!#REF!+MANIZALES!#REF!</f>
        <v>#REF!</v>
      </c>
      <c r="J3" s="20" t="e">
        <f>AGUADAS!#REF!+ANSERMA!#REF!+ARMA!#REF!+ARAUCA!#REF!+BELALCAZAR!#REF!+CHINCHINA!#REF!+FILADELFIA!#REF!+GUARINOCITO!#REF!+KILOMETRO41!#REF!+'LA DORADA'!#REF!+MANZANARES!#REF!+MARQUETALIA!#REF!+MARMATO!#REF!+MARULANDA!#REF!+NEIRA!#REF!+PALESTINA!#REF!+RIOSUCIO!#REF!+RISARALDA!#REF!+'SAN JOSE'!#REF!+SALAMINA!#REF!+SAMANA!#REF!+SUPIA!#REF!+VICTORIA!#REF!+VITERBO!#REF!+MANIZALES!#REF!</f>
        <v>#REF!</v>
      </c>
      <c r="K3" s="20">
        <v>103</v>
      </c>
      <c r="L3" s="20"/>
      <c r="M3" s="20">
        <f>K3*D3</f>
        <v>175100</v>
      </c>
    </row>
    <row r="4" spans="1:13" ht="15">
      <c r="A4" s="6" t="s">
        <v>9</v>
      </c>
      <c r="B4" s="5" t="s">
        <v>10</v>
      </c>
      <c r="C4" s="7">
        <v>2980</v>
      </c>
      <c r="D4" s="8">
        <v>2500</v>
      </c>
      <c r="E4" s="9">
        <v>10</v>
      </c>
      <c r="F4" s="8">
        <f aca="true" t="shared" si="0" ref="F4:F12">D4*C4</f>
        <v>7450000</v>
      </c>
      <c r="G4" s="20" t="e">
        <f aca="true" t="shared" si="1" ref="G4:G12">SUM(H4:K4)</f>
        <v>#REF!</v>
      </c>
      <c r="H4" s="20">
        <f>AGUADAS!D4+ANSERMA!D4+ARMA!D4+ARAUCA!D4+BELALCAZAR!D4+CHINCHINA!D4+FILADELFIA!D4+GUARINOCITO!D4+KILOMETRO41!D4+'LA DORADA'!D4+MANZANARES!D4+MARQUETALIA!D4+MARMATO!D4+MARULANDA!D4+NEIRA!D4+PALESTINA!D4+RIOSUCIO!D4+RISARALDA!D4+'SAN JOSE'!D4+SALAMINA!D4+SAMANA!D4+SUPIA!D4+VICTORIA!D4+VITERBO!D4+MANIZALES!D4</f>
        <v>632</v>
      </c>
      <c r="I4" s="20" t="e">
        <f>AGUADAS!#REF!+ANSERMA!#REF!+ARMA!#REF!+ARAUCA!#REF!+BELALCAZAR!#REF!+CHINCHINA!#REF!+FILADELFIA!#REF!+GUARINOCITO!#REF!+KILOMETRO41!#REF!+'LA DORADA'!#REF!+MANZANARES!#REF!+MARQUETALIA!#REF!+MARMATO!#REF!+MARULANDA!#REF!+NEIRA!#REF!+PALESTINA!#REF!+RIOSUCIO!#REF!+RISARALDA!#REF!+'SAN JOSE'!#REF!+SALAMINA!#REF!+SAMANA!#REF!+SUPIA!#REF!+VICTORIA!#REF!+VITERBO!#REF!+MANIZALES!#REF!</f>
        <v>#REF!</v>
      </c>
      <c r="J4" s="20" t="e">
        <f>AGUADAS!#REF!+ANSERMA!#REF!+ARMA!#REF!+ARAUCA!#REF!+BELALCAZAR!#REF!+CHINCHINA!#REF!+FILADELFIA!#REF!+GUARINOCITO!#REF!+KILOMETRO41!#REF!+'LA DORADA'!#REF!+MANZANARES!#REF!+MARQUETALIA!#REF!+MARMATO!#REF!+MARULANDA!#REF!+NEIRA!#REF!+PALESTINA!#REF!+RIOSUCIO!#REF!+RISARALDA!#REF!+'SAN JOSE'!#REF!+SALAMINA!#REF!+SAMANA!#REF!+SUPIA!#REF!+VICTORIA!#REF!+VITERBO!#REF!+MANIZALES!#REF!</f>
        <v>#REF!</v>
      </c>
      <c r="K4" s="20">
        <v>532</v>
      </c>
      <c r="L4" s="20"/>
      <c r="M4" s="20">
        <f aca="true" t="shared" si="2" ref="M4:M12">K4*D4</f>
        <v>1330000</v>
      </c>
    </row>
    <row r="5" spans="1:13" ht="15">
      <c r="A5" s="6" t="s">
        <v>44</v>
      </c>
      <c r="B5" s="5" t="s">
        <v>10</v>
      </c>
      <c r="C5" s="7">
        <v>1276</v>
      </c>
      <c r="D5" s="8">
        <v>9000</v>
      </c>
      <c r="E5" s="9">
        <v>10</v>
      </c>
      <c r="F5" s="8">
        <f t="shared" si="0"/>
        <v>11484000</v>
      </c>
      <c r="G5" s="20" t="e">
        <f t="shared" si="1"/>
        <v>#REF!</v>
      </c>
      <c r="H5" s="20">
        <f>AGUADAS!D9+ANSERMA!D9+ARMA!D9+ARAUCA!D9+BELALCAZAR!D9+CHINCHINA!D9+FILADELFIA!D9+GUARINOCITO!D9+KILOMETRO41!D9+'LA DORADA'!D9+MANZANARES!D9+MARQUETALIA!D9+MARMATO!D9+MARULANDA!D9+NEIRA!D9+PALESTINA!D9+RIOSUCIO!D9+RISARALDA!D9+'SAN JOSE'!D9+SALAMINA!D9+SAMANA!D9+SUPIA!D9+VICTORIA!D9+VITERBO!D9+MANIZALES!D9</f>
        <v>1265</v>
      </c>
      <c r="I5" s="20" t="e">
        <f>AGUADAS!#REF!+ANSERMA!#REF!+ARMA!#REF!+ARAUCA!#REF!+BELALCAZAR!#REF!+CHINCHINA!#REF!+FILADELFIA!#REF!+GUARINOCITO!#REF!+KILOMETRO41!#REF!+'LA DORADA'!#REF!+MANZANARES!#REF!+MARQUETALIA!#REF!+MARMATO!#REF!+MARULANDA!#REF!+NEIRA!#REF!+PALESTINA!#REF!+RIOSUCIO!#REF!+RISARALDA!#REF!+'SAN JOSE'!#REF!+SALAMINA!#REF!+SAMANA!#REF!+SUPIA!#REF!+VICTORIA!#REF!+VITERBO!#REF!+MANIZALES!#REF!</f>
        <v>#REF!</v>
      </c>
      <c r="J5" s="20" t="e">
        <f>AGUADAS!#REF!+ANSERMA!#REF!+ARMA!#REF!+ARAUCA!#REF!+BELALCAZAR!#REF!+CHINCHINA!#REF!+FILADELFIA!#REF!+GUARINOCITO!#REF!+KILOMETRO41!#REF!+'LA DORADA'!#REF!+MANZANARES!#REF!+MARQUETALIA!#REF!+MARMATO!#REF!+MARULANDA!#REF!+NEIRA!#REF!+PALESTINA!#REF!+RIOSUCIO!#REF!+RISARALDA!#REF!+'SAN JOSE'!#REF!+SALAMINA!#REF!+SAMANA!#REF!+SUPIA!#REF!+VICTORIA!#REF!+VITERBO!#REF!+MANIZALES!#REF!</f>
        <v>#REF!</v>
      </c>
      <c r="K5" s="20">
        <v>265</v>
      </c>
      <c r="L5" s="20"/>
      <c r="M5" s="20">
        <f t="shared" si="2"/>
        <v>2385000</v>
      </c>
    </row>
    <row r="6" spans="1:13" ht="15">
      <c r="A6" s="6" t="s">
        <v>19</v>
      </c>
      <c r="B6" s="5" t="s">
        <v>20</v>
      </c>
      <c r="C6" s="7">
        <v>488</v>
      </c>
      <c r="D6" s="8">
        <v>5000</v>
      </c>
      <c r="E6" s="9">
        <v>16</v>
      </c>
      <c r="F6" s="8">
        <f t="shared" si="0"/>
        <v>2440000</v>
      </c>
      <c r="G6" s="20" t="e">
        <f t="shared" si="1"/>
        <v>#REF!</v>
      </c>
      <c r="H6" s="20">
        <f>AGUADAS!D11+ANSERMA!D11+ARMA!D11+ARAUCA!D11+BELALCAZAR!D11+CHINCHINA!D11+FILADELFIA!D11+GUARINOCITO!D11+KILOMETRO41!D11+'LA DORADA'!D11+MANZANARES!D11+MARQUETALIA!D11+MARMATO!D11+MARULANDA!D11+NEIRA!D11+PALESTINA!D11+RIOSUCIO!D11+RISARALDA!D11+'SAN JOSE'!D11+SALAMINA!D11+SAMANA!D11+SUPIA!D11+VICTORIA!D11+VITERBO!D11+MANIZALES!D11</f>
        <v>80</v>
      </c>
      <c r="I6" s="20" t="e">
        <f>AGUADAS!#REF!+ANSERMA!#REF!+ARMA!#REF!+ARAUCA!#REF!+BELALCAZAR!#REF!+CHINCHINA!#REF!+FILADELFIA!#REF!+GUARINOCITO!#REF!+KILOMETRO41!#REF!+'LA DORADA'!#REF!+MANZANARES!#REF!+MARQUETALIA!#REF!+MARMATO!#REF!+MARULANDA!#REF!+NEIRA!#REF!+PALESTINA!#REF!+RIOSUCIO!#REF!+RISARALDA!#REF!+'SAN JOSE'!#REF!+SALAMINA!#REF!+SAMANA!#REF!+SUPIA!#REF!+VICTORIA!#REF!+VITERBO!#REF!+MANIZALES!#REF!</f>
        <v>#REF!</v>
      </c>
      <c r="J6" s="20" t="e">
        <f>AGUADAS!#REF!+ANSERMA!#REF!+ARMA!#REF!+ARAUCA!#REF!+BELALCAZAR!#REF!+CHINCHINA!#REF!+FILADELFIA!#REF!+GUARINOCITO!#REF!+KILOMETRO41!#REF!+'LA DORADA'!#REF!+MANZANARES!#REF!+MARQUETALIA!#REF!+MARMATO!#REF!+MARULANDA!#REF!+NEIRA!#REF!+PALESTINA!#REF!+RIOSUCIO!#REF!+RISARALDA!#REF!+'SAN JOSE'!#REF!+SALAMINA!#REF!+SAMANA!#REF!+SUPIA!#REF!+VICTORIA!#REF!+VITERBO!#REF!+MANIZALES!#REF!</f>
        <v>#REF!</v>
      </c>
      <c r="K6" s="20">
        <v>77</v>
      </c>
      <c r="L6" s="20"/>
      <c r="M6" s="20">
        <f t="shared" si="2"/>
        <v>385000</v>
      </c>
    </row>
    <row r="7" spans="1:13" ht="15">
      <c r="A7" s="6" t="s">
        <v>21</v>
      </c>
      <c r="B7" s="5" t="s">
        <v>22</v>
      </c>
      <c r="C7" s="7">
        <v>440</v>
      </c>
      <c r="D7" s="8">
        <v>4090</v>
      </c>
      <c r="E7" s="9">
        <v>16</v>
      </c>
      <c r="F7" s="8">
        <f t="shared" si="0"/>
        <v>1799600</v>
      </c>
      <c r="G7" s="20" t="e">
        <f t="shared" si="1"/>
        <v>#REF!</v>
      </c>
      <c r="H7" s="20">
        <f>AGUADAS!D12+ANSERMA!D12+ARMA!D12+ARAUCA!D12+BELALCAZAR!D12+CHINCHINA!D12+FILADELFIA!D12+GUARINOCITO!D12+KILOMETRO41!D12+'LA DORADA'!D12+MANZANARES!D12+MARQUETALIA!D12+MARMATO!D12+MARULANDA!D12+NEIRA!D12+PALESTINA!D12+RIOSUCIO!D12+RISARALDA!D12+'SAN JOSE'!D12+SALAMINA!D12+SAMANA!D12+SUPIA!D12+VICTORIA!D12+VITERBO!D12+MANIZALES!D12</f>
        <v>45</v>
      </c>
      <c r="I7" s="20" t="e">
        <f>AGUADAS!#REF!+ANSERMA!#REF!+ARMA!#REF!+ARAUCA!#REF!+BELALCAZAR!#REF!+CHINCHINA!#REF!+FILADELFIA!#REF!+GUARINOCITO!#REF!+KILOMETRO41!#REF!+'LA DORADA'!#REF!+MANZANARES!#REF!+MARQUETALIA!#REF!+MARMATO!#REF!+MARULANDA!#REF!+NEIRA!#REF!+PALESTINA!#REF!+RIOSUCIO!#REF!+RISARALDA!#REF!+'SAN JOSE'!#REF!+SALAMINA!#REF!+SAMANA!#REF!+SUPIA!#REF!+VICTORIA!#REF!+VITERBO!#REF!+MANIZALES!#REF!</f>
        <v>#REF!</v>
      </c>
      <c r="J7" s="20" t="e">
        <f>AGUADAS!#REF!+ANSERMA!#REF!+ARMA!#REF!+ARAUCA!#REF!+BELALCAZAR!#REF!+CHINCHINA!#REF!+FILADELFIA!#REF!+GUARINOCITO!#REF!+KILOMETRO41!#REF!+'LA DORADA'!#REF!+MANZANARES!#REF!+MARQUETALIA!#REF!+MARMATO!#REF!+MARULANDA!#REF!+NEIRA!#REF!+PALESTINA!#REF!+RIOSUCIO!#REF!+RISARALDA!#REF!+'SAN JOSE'!#REF!+SALAMINA!#REF!+SAMANA!#REF!+SUPIA!#REF!+VICTORIA!#REF!+VITERBO!#REF!+MANIZALES!#REF!</f>
        <v>#REF!</v>
      </c>
      <c r="K7" s="20">
        <v>42</v>
      </c>
      <c r="L7" s="20"/>
      <c r="M7" s="20">
        <f t="shared" si="2"/>
        <v>171780</v>
      </c>
    </row>
    <row r="8" spans="1:13" ht="28.5" customHeight="1">
      <c r="A8" s="6" t="s">
        <v>28</v>
      </c>
      <c r="B8" s="5" t="s">
        <v>29</v>
      </c>
      <c r="C8" s="7">
        <v>2293</v>
      </c>
      <c r="D8" s="8">
        <v>1300</v>
      </c>
      <c r="E8" s="9">
        <v>16</v>
      </c>
      <c r="F8" s="8">
        <f t="shared" si="0"/>
        <v>2980900</v>
      </c>
      <c r="G8" s="20" t="e">
        <f t="shared" si="1"/>
        <v>#REF!</v>
      </c>
      <c r="H8" s="20">
        <f>AGUADAS!D21+ANSERMA!D21+ARMA!D21+ARAUCA!D21+BELALCAZAR!D21+CHINCHINA!D21+FILADELFIA!D21+GUARINOCITO!D21+KILOMETRO41!D21+'LA DORADA'!D21+MANZANARES!D21+MARQUETALIA!D21+MARMATO!D21+MARULANDA!D21+NEIRA!D21+PALESTINA!D21+RIOSUCIO!D21+RISARALDA!D21+'SAN JOSE'!D21+SALAMINA!D21+SAMANA!D21+SUPIA!D21+VICTORIA!D21+VITERBO!D21+MANIZALES!D21</f>
        <v>516</v>
      </c>
      <c r="I8" s="20" t="e">
        <f>AGUADAS!#REF!+ANSERMA!#REF!+ARMA!#REF!+ARAUCA!#REF!+BELALCAZAR!#REF!+CHINCHINA!#REF!+FILADELFIA!#REF!+GUARINOCITO!#REF!+KILOMETRO41!#REF!+'LA DORADA'!#REF!+MANZANARES!#REF!+MARQUETALIA!#REF!+MARMATO!#REF!+MARULANDA!#REF!+NEIRA!#REF!+PALESTINA!#REF!+RIOSUCIO!#REF!+RISARALDA!#REF!+'SAN JOSE'!#REF!+SALAMINA!#REF!+SAMANA!#REF!+SUPIA!#REF!+VICTORIA!#REF!+VITERBO!#REF!+MANIZALES!#REF!</f>
        <v>#REF!</v>
      </c>
      <c r="J8" s="20" t="e">
        <f>AGUADAS!#REF!+ANSERMA!#REF!+ARMA!#REF!+ARAUCA!#REF!+BELALCAZAR!#REF!+CHINCHINA!#REF!+FILADELFIA!#REF!+GUARINOCITO!#REF!+KILOMETRO41!#REF!+'LA DORADA'!#REF!+MANZANARES!#REF!+MARQUETALIA!#REF!+MARMATO!#REF!+MARULANDA!#REF!+NEIRA!#REF!+PALESTINA!#REF!+RIOSUCIO!#REF!+RISARALDA!#REF!+'SAN JOSE'!#REF!+SALAMINA!#REF!+SAMANA!#REF!+SUPIA!#REF!+VICTORIA!#REF!+VITERBO!#REF!+MANIZALES!#REF!</f>
        <v>#REF!</v>
      </c>
      <c r="K8" s="20">
        <v>504</v>
      </c>
      <c r="L8" s="20"/>
      <c r="M8" s="20">
        <f t="shared" si="2"/>
        <v>655200</v>
      </c>
    </row>
    <row r="9" spans="1:13" ht="15">
      <c r="A9" s="6" t="s">
        <v>34</v>
      </c>
      <c r="B9" s="5" t="s">
        <v>8</v>
      </c>
      <c r="C9" s="7">
        <v>118</v>
      </c>
      <c r="D9" s="8">
        <v>3660</v>
      </c>
      <c r="E9" s="9">
        <v>16</v>
      </c>
      <c r="F9" s="8">
        <f t="shared" si="0"/>
        <v>431880</v>
      </c>
      <c r="G9" s="20" t="e">
        <f t="shared" si="1"/>
        <v>#REF!</v>
      </c>
      <c r="H9" s="20">
        <f>AGUADAS!D26+ANSERMA!D26+ARMA!D26+ARAUCA!D26+BELALCAZAR!D26+CHINCHINA!D26+FILADELFIA!D26+GUARINOCITO!D26+KILOMETRO41!D26+'LA DORADA'!D26+MANZANARES!D26+MARQUETALIA!D26+MARMATO!D26+MARULANDA!D26+NEIRA!D26+PALESTINA!D26+RIOSUCIO!D26+RISARALDA!D26+'SAN JOSE'!D26+SALAMINA!D26+SAMANA!D26+SUPIA!D26+VICTORIA!D26+VITERBO!D26+MANIZALES!D26</f>
        <v>24</v>
      </c>
      <c r="I9" s="20" t="e">
        <f>AGUADAS!#REF!+ANSERMA!#REF!+ARMA!#REF!+ARAUCA!#REF!+BELALCAZAR!#REF!+CHINCHINA!#REF!+FILADELFIA!#REF!+GUARINOCITO!#REF!+KILOMETRO41!#REF!+'LA DORADA'!#REF!+MANZANARES!#REF!+MARQUETALIA!#REF!+MARMATO!#REF!+MARULANDA!#REF!+NEIRA!#REF!+PALESTINA!#REF!+RIOSUCIO!#REF!+RISARALDA!#REF!+'SAN JOSE'!#REF!+SALAMINA!#REF!+SAMANA!#REF!+SUPIA!#REF!+VICTORIA!#REF!+VITERBO!#REF!+MANIZALES!#REF!</f>
        <v>#REF!</v>
      </c>
      <c r="J9" s="20" t="e">
        <f>AGUADAS!#REF!+ANSERMA!#REF!+ARMA!#REF!+ARAUCA!#REF!+BELALCAZAR!#REF!+CHINCHINA!#REF!+FILADELFIA!#REF!+GUARINOCITO!#REF!+KILOMETRO41!#REF!+'LA DORADA'!#REF!+MANZANARES!#REF!+MARQUETALIA!#REF!+MARMATO!#REF!+MARULANDA!#REF!+NEIRA!#REF!+PALESTINA!#REF!+RIOSUCIO!#REF!+RISARALDA!#REF!+'SAN JOSE'!#REF!+SALAMINA!#REF!+SAMANA!#REF!+SUPIA!#REF!+VICTORIA!#REF!+VITERBO!#REF!+MANIZALES!#REF!</f>
        <v>#REF!</v>
      </c>
      <c r="K9" s="20">
        <v>24</v>
      </c>
      <c r="L9" s="20"/>
      <c r="M9" s="20">
        <f t="shared" si="2"/>
        <v>87840</v>
      </c>
    </row>
    <row r="10" spans="1:13" ht="15">
      <c r="A10" s="6" t="s">
        <v>35</v>
      </c>
      <c r="B10" s="5" t="s">
        <v>16</v>
      </c>
      <c r="C10" s="7">
        <v>90</v>
      </c>
      <c r="D10" s="8">
        <v>1050</v>
      </c>
      <c r="E10" s="9">
        <v>16</v>
      </c>
      <c r="F10" s="8">
        <f t="shared" si="0"/>
        <v>94500</v>
      </c>
      <c r="G10" s="20" t="e">
        <f t="shared" si="1"/>
        <v>#REF!</v>
      </c>
      <c r="H10" s="20">
        <f>AGUADAS!D27+ANSERMA!D27+ARMA!D27+ARAUCA!D27+BELALCAZAR!D27+CHINCHINA!D27+FILADELFIA!D27+GUARINOCITO!D27+KILOMETRO41!D27+'LA DORADA'!D27+MANZANARES!D27+MARQUETALIA!D27+MARMATO!D27+MARULANDA!D27+NEIRA!D27+PALESTINA!D27+RIOSUCIO!D27+RISARALDA!D27+'SAN JOSE'!D27+SALAMINA!D27+SAMANA!D27+SUPIA!D27+VICTORIA!D27+VITERBO!D27+MANIZALES!D27</f>
        <v>10</v>
      </c>
      <c r="I10" s="20" t="e">
        <f>AGUADAS!#REF!+ANSERMA!#REF!+ARMA!#REF!+ARAUCA!#REF!+BELALCAZAR!#REF!+CHINCHINA!#REF!+FILADELFIA!#REF!+GUARINOCITO!#REF!+KILOMETRO41!#REF!+'LA DORADA'!#REF!+MANZANARES!#REF!+MARQUETALIA!#REF!+MARMATO!#REF!+MARULANDA!#REF!+NEIRA!#REF!+PALESTINA!#REF!+RIOSUCIO!#REF!+RISARALDA!#REF!+'SAN JOSE'!#REF!+SALAMINA!#REF!+SAMANA!#REF!+SUPIA!#REF!+VICTORIA!#REF!+VITERBO!#REF!+MANIZALES!#REF!</f>
        <v>#REF!</v>
      </c>
      <c r="J10" s="20" t="e">
        <f>AGUADAS!#REF!+ANSERMA!#REF!+ARMA!#REF!+ARAUCA!#REF!+BELALCAZAR!#REF!+CHINCHINA!#REF!+FILADELFIA!#REF!+GUARINOCITO!#REF!+KILOMETRO41!#REF!+'LA DORADA'!#REF!+MANZANARES!#REF!+MARQUETALIA!#REF!+MARMATO!#REF!+MARULANDA!#REF!+NEIRA!#REF!+PALESTINA!#REF!+RIOSUCIO!#REF!+RISARALDA!#REF!+'SAN JOSE'!#REF!+SALAMINA!#REF!+SAMANA!#REF!+SUPIA!#REF!+VICTORIA!#REF!+VITERBO!#REF!+MANIZALES!#REF!</f>
        <v>#REF!</v>
      </c>
      <c r="K10" s="20">
        <v>10</v>
      </c>
      <c r="L10" s="20"/>
      <c r="M10" s="20">
        <f t="shared" si="2"/>
        <v>10500</v>
      </c>
    </row>
    <row r="11" spans="1:13" ht="15">
      <c r="A11" s="6" t="s">
        <v>40</v>
      </c>
      <c r="B11" s="5" t="s">
        <v>18</v>
      </c>
      <c r="C11" s="7">
        <v>213</v>
      </c>
      <c r="D11" s="8">
        <v>13000</v>
      </c>
      <c r="E11" s="9">
        <v>16</v>
      </c>
      <c r="F11" s="8">
        <f t="shared" si="0"/>
        <v>2769000</v>
      </c>
      <c r="G11" s="20" t="e">
        <f t="shared" si="1"/>
        <v>#REF!</v>
      </c>
      <c r="H11" s="20">
        <f>AGUADAS!D32+ANSERMA!D32+ARMA!D32+ARAUCA!D32+BELALCAZAR!D32+CHINCHINA!D32+FILADELFIA!D32+GUARINOCITO!D32+KILOMETRO41!D32+'LA DORADA'!D32+MANZANARES!D32+MARQUETALIA!D32+MARMATO!D32+MARULANDA!D32+NEIRA!D32+PALESTINA!D32+RIOSUCIO!D32+RISARALDA!D32+'SAN JOSE'!D32+SALAMINA!D32+SAMANA!D32+SUPIA!D32+VICTORIA!D32+VITERBO!D32+MANIZALES!D32</f>
        <v>52</v>
      </c>
      <c r="I11" s="20" t="e">
        <f>AGUADAS!#REF!+ANSERMA!#REF!+ARMA!#REF!+ARAUCA!#REF!+BELALCAZAR!#REF!+CHINCHINA!#REF!+FILADELFIA!#REF!+GUARINOCITO!#REF!+KILOMETRO41!#REF!+'LA DORADA'!#REF!+MANZANARES!#REF!+MARQUETALIA!#REF!+MARMATO!#REF!+MARULANDA!#REF!+NEIRA!#REF!+PALESTINA!#REF!+RIOSUCIO!#REF!+RISARALDA!#REF!+'SAN JOSE'!#REF!+SALAMINA!#REF!+SAMANA!#REF!+SUPIA!#REF!+VICTORIA!#REF!+VITERBO!#REF!+MANIZALES!#REF!</f>
        <v>#REF!</v>
      </c>
      <c r="J11" s="20" t="e">
        <f>AGUADAS!#REF!+ANSERMA!#REF!+ARMA!#REF!+ARAUCA!#REF!+BELALCAZAR!#REF!+CHINCHINA!#REF!+FILADELFIA!#REF!+GUARINOCITO!#REF!+KILOMETRO41!#REF!+'LA DORADA'!#REF!+MANZANARES!#REF!+MARQUETALIA!#REF!+MARMATO!#REF!+MARULANDA!#REF!+NEIRA!#REF!+PALESTINA!#REF!+RIOSUCIO!#REF!+RISARALDA!#REF!+'SAN JOSE'!#REF!+SALAMINA!#REF!+SAMANA!#REF!+SUPIA!#REF!+VICTORIA!#REF!+VITERBO!#REF!+MANIZALES!#REF!</f>
        <v>#REF!</v>
      </c>
      <c r="K11" s="20">
        <v>52</v>
      </c>
      <c r="L11" s="20"/>
      <c r="M11" s="20">
        <f t="shared" si="2"/>
        <v>676000</v>
      </c>
    </row>
    <row r="12" spans="1:13" ht="15">
      <c r="A12" s="6" t="s">
        <v>41</v>
      </c>
      <c r="B12" s="5" t="s">
        <v>16</v>
      </c>
      <c r="C12" s="7">
        <v>600</v>
      </c>
      <c r="D12" s="8">
        <v>1260</v>
      </c>
      <c r="E12" s="9">
        <v>16</v>
      </c>
      <c r="F12" s="8">
        <f t="shared" si="0"/>
        <v>756000</v>
      </c>
      <c r="G12" s="20" t="e">
        <f t="shared" si="1"/>
        <v>#REF!</v>
      </c>
      <c r="H12" s="20">
        <f>AGUADAS!D33+ANSERMA!D33+ARMA!D33+ARAUCA!D33+BELALCAZAR!D33+CHINCHINA!D33+FILADELFIA!D33+GUARINOCITO!D33+KILOMETRO41!D33+'LA DORADA'!D33+MANZANARES!D33+MARQUETALIA!D33+MARMATO!D33+MARULANDA!D33+NEIRA!D33+PALESTINA!D33+RIOSUCIO!D33+RISARALDA!D33+'SAN JOSE'!D33+SALAMINA!D33+SAMANA!D33+SUPIA!D33+VICTORIA!D33+VITERBO!D33+MANIZALES!D33</f>
        <v>120</v>
      </c>
      <c r="I12" s="20" t="e">
        <f>AGUADAS!#REF!+ANSERMA!#REF!+ARMA!#REF!+ARAUCA!#REF!+BELALCAZAR!#REF!+CHINCHINA!#REF!+FILADELFIA!#REF!+GUARINOCITO!#REF!+KILOMETRO41!#REF!+'LA DORADA'!#REF!+MANZANARES!#REF!+MARQUETALIA!#REF!+MARMATO!#REF!+MARULANDA!#REF!+NEIRA!#REF!+PALESTINA!#REF!+RIOSUCIO!#REF!+RISARALDA!#REF!+'SAN JOSE'!#REF!+SALAMINA!#REF!+SAMANA!#REF!+SUPIA!#REF!+VICTORIA!#REF!+VITERBO!#REF!+MANIZALES!#REF!</f>
        <v>#REF!</v>
      </c>
      <c r="J12" s="20" t="e">
        <f>AGUADAS!#REF!+ANSERMA!#REF!+ARMA!#REF!+ARAUCA!#REF!+BELALCAZAR!#REF!+CHINCHINA!#REF!+FILADELFIA!#REF!+GUARINOCITO!#REF!+KILOMETRO41!#REF!+'LA DORADA'!#REF!+MANZANARES!#REF!+MARQUETALIA!#REF!+MARMATO!#REF!+MARULANDA!#REF!+NEIRA!#REF!+PALESTINA!#REF!+RIOSUCIO!#REF!+RISARALDA!#REF!+'SAN JOSE'!#REF!+SALAMINA!#REF!+SAMANA!#REF!+SUPIA!#REF!+VICTORIA!#REF!+VITERBO!#REF!+MANIZALES!#REF!</f>
        <v>#REF!</v>
      </c>
      <c r="K12" s="20">
        <v>120</v>
      </c>
      <c r="L12" s="20"/>
      <c r="M12" s="20">
        <f t="shared" si="2"/>
        <v>151200</v>
      </c>
    </row>
    <row r="13" spans="1:13" ht="15">
      <c r="A13" s="26" t="s">
        <v>43</v>
      </c>
      <c r="B13" s="26"/>
      <c r="C13" s="26"/>
      <c r="D13" s="26"/>
      <c r="E13" s="26"/>
      <c r="F13" s="10">
        <f>SUM(F3:F12)</f>
        <v>30945380</v>
      </c>
      <c r="G13" s="20"/>
      <c r="H13" s="20"/>
      <c r="I13" s="20"/>
      <c r="J13" s="20"/>
      <c r="K13" s="20"/>
      <c r="L13" s="20"/>
      <c r="M13" s="23">
        <f>SUM(M3:M12)</f>
        <v>6027620</v>
      </c>
    </row>
    <row r="14" ht="15">
      <c r="G14">
        <v>2</v>
      </c>
    </row>
  </sheetData>
  <sheetProtection/>
  <mergeCells count="4">
    <mergeCell ref="F1:F2"/>
    <mergeCell ref="A13:E13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10" sqref="D10"/>
    </sheetView>
  </sheetViews>
  <sheetFormatPr defaultColWidth="11.421875" defaultRowHeight="15"/>
  <cols>
    <col min="1" max="1" width="48.14062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93</v>
      </c>
    </row>
    <row r="2" spans="1:4" ht="15.75" thickBot="1">
      <c r="A2" s="28"/>
      <c r="B2" s="30"/>
      <c r="C2" s="30"/>
      <c r="D2" s="2" t="s">
        <v>131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1</v>
      </c>
      <c r="D3" s="4">
        <v>1</v>
      </c>
    </row>
    <row r="4" spans="1:4" ht="15.75" thickBot="1">
      <c r="A4" s="3" t="s">
        <v>9</v>
      </c>
      <c r="B4" s="2" t="s">
        <v>10</v>
      </c>
      <c r="C4" s="2">
        <f t="shared" si="0"/>
        <v>4</v>
      </c>
      <c r="D4" s="4">
        <v>4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1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1" t="s">
        <v>44</v>
      </c>
      <c r="B9" s="2" t="s">
        <v>10</v>
      </c>
      <c r="C9" s="2">
        <v>4</v>
      </c>
      <c r="D9" s="4">
        <v>2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>
        <v>0</v>
      </c>
    </row>
    <row r="11" spans="1:4" ht="15.75" thickBot="1">
      <c r="A11" s="3" t="s">
        <v>80</v>
      </c>
      <c r="B11" s="2" t="s">
        <v>20</v>
      </c>
      <c r="C11" s="2">
        <f t="shared" si="1"/>
        <v>1</v>
      </c>
      <c r="D11" s="4">
        <v>1</v>
      </c>
    </row>
    <row r="12" spans="1:4" ht="15.75" thickBot="1">
      <c r="A12" s="3" t="s">
        <v>55</v>
      </c>
      <c r="B12" s="2" t="s">
        <v>22</v>
      </c>
      <c r="C12" s="2">
        <f t="shared" si="1"/>
        <v>1</v>
      </c>
      <c r="D12" s="4">
        <v>1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56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84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0</v>
      </c>
      <c r="D16" s="4"/>
    </row>
    <row r="17" spans="1:4" ht="15.75" thickBot="1">
      <c r="A17" s="3" t="s">
        <v>94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95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96</v>
      </c>
      <c r="B21" s="2" t="s">
        <v>29</v>
      </c>
      <c r="C21" s="2">
        <f t="shared" si="1"/>
        <v>4</v>
      </c>
      <c r="D21" s="4">
        <v>4</v>
      </c>
    </row>
    <row r="22" spans="1:4" ht="15.75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69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70</v>
      </c>
      <c r="B29" s="2" t="s">
        <v>20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85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41</v>
      </c>
      <c r="B33" s="2" t="s">
        <v>16</v>
      </c>
      <c r="C33" s="2">
        <f t="shared" si="1"/>
        <v>0</v>
      </c>
      <c r="D33" s="1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I20" sqref="I20"/>
    </sheetView>
  </sheetViews>
  <sheetFormatPr defaultColWidth="11.421875" defaultRowHeight="15"/>
  <cols>
    <col min="1" max="1" width="49.851562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97</v>
      </c>
    </row>
    <row r="2" spans="1:4" ht="15.75" thickBot="1">
      <c r="A2" s="28"/>
      <c r="B2" s="30"/>
      <c r="C2" s="30"/>
      <c r="D2" s="2" t="s">
        <v>130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5</v>
      </c>
      <c r="D3" s="4">
        <v>5</v>
      </c>
    </row>
    <row r="4" spans="1:4" ht="15.75" thickBot="1">
      <c r="A4" s="3" t="s">
        <v>9</v>
      </c>
      <c r="B4" s="2" t="s">
        <v>10</v>
      </c>
      <c r="C4" s="2">
        <f t="shared" si="0"/>
        <v>70</v>
      </c>
      <c r="D4" s="4">
        <v>70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1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1" t="s">
        <v>44</v>
      </c>
      <c r="B9" s="2" t="s">
        <v>10</v>
      </c>
      <c r="C9" s="2">
        <v>128</v>
      </c>
      <c r="D9" s="4">
        <v>35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80</v>
      </c>
      <c r="B11" s="2" t="s">
        <v>20</v>
      </c>
      <c r="C11" s="2">
        <f t="shared" si="1"/>
        <v>4</v>
      </c>
      <c r="D11" s="4">
        <v>4</v>
      </c>
    </row>
    <row r="12" spans="1:4" ht="15.75" thickBot="1">
      <c r="A12" s="3" t="s">
        <v>55</v>
      </c>
      <c r="B12" s="2" t="s">
        <v>22</v>
      </c>
      <c r="C12" s="2">
        <f t="shared" si="1"/>
        <v>3</v>
      </c>
      <c r="D12" s="4">
        <v>3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56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84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0</v>
      </c>
      <c r="D16" s="4"/>
    </row>
    <row r="17" spans="1:4" ht="15.75" thickBot="1">
      <c r="A17" s="3" t="s">
        <v>94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26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96</v>
      </c>
      <c r="B21" s="2" t="s">
        <v>29</v>
      </c>
      <c r="C21" s="2">
        <f t="shared" si="1"/>
        <v>60</v>
      </c>
      <c r="D21" s="4">
        <v>60</v>
      </c>
    </row>
    <row r="22" spans="1:4" ht="15.75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69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70</v>
      </c>
      <c r="B29" s="2" t="s">
        <v>20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85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98</v>
      </c>
      <c r="B33" s="2" t="s">
        <v>16</v>
      </c>
      <c r="C33" s="2">
        <f t="shared" si="1"/>
        <v>0</v>
      </c>
      <c r="D33" s="4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3" sqref="D3:D34"/>
    </sheetView>
  </sheetViews>
  <sheetFormatPr defaultColWidth="11.421875" defaultRowHeight="15"/>
  <cols>
    <col min="1" max="1" width="54.2812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99</v>
      </c>
    </row>
    <row r="2" spans="1:4" ht="15.75" thickBot="1">
      <c r="A2" s="28"/>
      <c r="B2" s="30"/>
      <c r="C2" s="30"/>
      <c r="D2" s="2" t="s">
        <v>130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5</v>
      </c>
      <c r="D3" s="4">
        <v>5</v>
      </c>
    </row>
    <row r="4" spans="1:4" ht="15.75" thickBot="1">
      <c r="A4" s="3" t="s">
        <v>9</v>
      </c>
      <c r="B4" s="2" t="s">
        <v>10</v>
      </c>
      <c r="C4" s="2">
        <f t="shared" si="0"/>
        <v>20</v>
      </c>
      <c r="D4" s="4">
        <v>20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1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1" t="s">
        <v>44</v>
      </c>
      <c r="B9" s="2" t="s">
        <v>10</v>
      </c>
      <c r="C9" s="2">
        <v>24</v>
      </c>
      <c r="D9" s="4">
        <v>10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80</v>
      </c>
      <c r="B11" s="2" t="s">
        <v>20</v>
      </c>
      <c r="C11" s="2">
        <f t="shared" si="1"/>
        <v>4</v>
      </c>
      <c r="D11" s="4">
        <v>4</v>
      </c>
    </row>
    <row r="12" spans="1:4" ht="15.75" thickBot="1">
      <c r="A12" s="3" t="s">
        <v>55</v>
      </c>
      <c r="B12" s="2" t="s">
        <v>22</v>
      </c>
      <c r="C12" s="2">
        <f t="shared" si="1"/>
        <v>2</v>
      </c>
      <c r="D12" s="4">
        <v>2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56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84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0</v>
      </c>
      <c r="D16" s="4"/>
    </row>
    <row r="17" spans="1:4" ht="15.75" thickBot="1">
      <c r="A17" s="3" t="s">
        <v>59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26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88</v>
      </c>
      <c r="B21" s="2" t="s">
        <v>29</v>
      </c>
      <c r="C21" s="2">
        <f t="shared" si="1"/>
        <v>20</v>
      </c>
      <c r="D21" s="4">
        <v>20</v>
      </c>
    </row>
    <row r="22" spans="1:4" ht="15.75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69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100</v>
      </c>
      <c r="B29" s="2" t="s">
        <v>37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39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41</v>
      </c>
      <c r="B33" s="2" t="s">
        <v>16</v>
      </c>
      <c r="C33" s="2">
        <f t="shared" si="1"/>
        <v>0</v>
      </c>
      <c r="D33" s="1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3" sqref="D3:D34"/>
    </sheetView>
  </sheetViews>
  <sheetFormatPr defaultColWidth="11.421875" defaultRowHeight="15"/>
  <cols>
    <col min="1" max="1" width="50.5742187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101</v>
      </c>
    </row>
    <row r="2" spans="1:4" ht="15.75" thickBot="1">
      <c r="A2" s="28"/>
      <c r="B2" s="30"/>
      <c r="C2" s="30"/>
      <c r="D2" s="2" t="s">
        <v>130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5</v>
      </c>
      <c r="D3" s="4">
        <v>5</v>
      </c>
    </row>
    <row r="4" spans="1:4" ht="15.75" thickBot="1">
      <c r="A4" s="3" t="s">
        <v>9</v>
      </c>
      <c r="B4" s="2" t="s">
        <v>10</v>
      </c>
      <c r="C4" s="2">
        <f t="shared" si="0"/>
        <v>20</v>
      </c>
      <c r="D4" s="4">
        <v>20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1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1" t="s">
        <v>44</v>
      </c>
      <c r="B9" s="2" t="s">
        <v>10</v>
      </c>
      <c r="C9" s="2">
        <v>28</v>
      </c>
      <c r="D9" s="4">
        <v>10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80</v>
      </c>
      <c r="B11" s="2" t="s">
        <v>20</v>
      </c>
      <c r="C11" s="2">
        <f t="shared" si="1"/>
        <v>4</v>
      </c>
      <c r="D11" s="4">
        <v>4</v>
      </c>
    </row>
    <row r="12" spans="1:4" ht="15.75" thickBot="1">
      <c r="A12" s="3" t="s">
        <v>55</v>
      </c>
      <c r="B12" s="2" t="s">
        <v>22</v>
      </c>
      <c r="C12" s="2">
        <f t="shared" si="1"/>
        <v>2</v>
      </c>
      <c r="D12" s="4">
        <v>2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56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84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0</v>
      </c>
      <c r="D16" s="4"/>
    </row>
    <row r="17" spans="1:4" ht="15.75" thickBot="1">
      <c r="A17" s="3" t="s">
        <v>59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26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88</v>
      </c>
      <c r="B21" s="2" t="s">
        <v>29</v>
      </c>
      <c r="C21" s="2">
        <f t="shared" si="1"/>
        <v>20</v>
      </c>
      <c r="D21" s="4">
        <v>20</v>
      </c>
    </row>
    <row r="22" spans="1:4" ht="15.75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69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70</v>
      </c>
      <c r="B29" s="2" t="s">
        <v>20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85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41</v>
      </c>
      <c r="B33" s="2" t="s">
        <v>16</v>
      </c>
      <c r="C33" s="2">
        <f t="shared" si="1"/>
        <v>0</v>
      </c>
      <c r="D33" s="1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3" sqref="D3:D34"/>
    </sheetView>
  </sheetViews>
  <sheetFormatPr defaultColWidth="11.421875" defaultRowHeight="15"/>
  <cols>
    <col min="1" max="1" width="50.42187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102</v>
      </c>
    </row>
    <row r="2" spans="1:4" ht="15.75" thickBot="1">
      <c r="A2" s="28"/>
      <c r="B2" s="30"/>
      <c r="C2" s="30"/>
      <c r="D2" s="2" t="s">
        <v>130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5</v>
      </c>
      <c r="D3" s="4">
        <v>5</v>
      </c>
    </row>
    <row r="4" spans="1:4" ht="15.75" thickBot="1">
      <c r="A4" s="3" t="s">
        <v>9</v>
      </c>
      <c r="B4" s="2" t="s">
        <v>10</v>
      </c>
      <c r="C4" s="2">
        <f t="shared" si="0"/>
        <v>20</v>
      </c>
      <c r="D4" s="4">
        <v>20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1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1" t="s">
        <v>44</v>
      </c>
      <c r="B9" s="2" t="s">
        <v>10</v>
      </c>
      <c r="C9" s="2">
        <v>20</v>
      </c>
      <c r="D9" s="4">
        <v>10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80</v>
      </c>
      <c r="B11" s="2" t="s">
        <v>20</v>
      </c>
      <c r="C11" s="2">
        <f t="shared" si="1"/>
        <v>4</v>
      </c>
      <c r="D11" s="4">
        <v>4</v>
      </c>
    </row>
    <row r="12" spans="1:4" ht="15.75" thickBot="1">
      <c r="A12" s="3" t="s">
        <v>55</v>
      </c>
      <c r="B12" s="2" t="s">
        <v>22</v>
      </c>
      <c r="C12" s="2">
        <f t="shared" si="1"/>
        <v>2</v>
      </c>
      <c r="D12" s="4">
        <v>2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56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84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0</v>
      </c>
      <c r="D16" s="4"/>
    </row>
    <row r="17" spans="1:4" ht="15.75" thickBot="1">
      <c r="A17" s="3" t="s">
        <v>59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95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96</v>
      </c>
      <c r="B21" s="2" t="s">
        <v>29</v>
      </c>
      <c r="C21" s="2">
        <f t="shared" si="1"/>
        <v>20</v>
      </c>
      <c r="D21" s="4">
        <v>20</v>
      </c>
    </row>
    <row r="22" spans="1:4" ht="15.75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69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70</v>
      </c>
      <c r="B29" s="2" t="s">
        <v>20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85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41</v>
      </c>
      <c r="B33" s="2" t="s">
        <v>16</v>
      </c>
      <c r="C33" s="2">
        <f t="shared" si="1"/>
        <v>0</v>
      </c>
      <c r="D33" s="1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4" sqref="F4"/>
    </sheetView>
  </sheetViews>
  <sheetFormatPr defaultColWidth="11.421875" defaultRowHeight="15"/>
  <cols>
    <col min="1" max="1" width="50.42187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103</v>
      </c>
    </row>
    <row r="2" spans="1:4" ht="15.75" thickBot="1">
      <c r="A2" s="28"/>
      <c r="B2" s="30"/>
      <c r="C2" s="30"/>
      <c r="D2" s="2" t="s">
        <v>130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5</v>
      </c>
      <c r="D3" s="4">
        <v>5</v>
      </c>
    </row>
    <row r="4" spans="1:4" ht="15.75" thickBot="1">
      <c r="A4" s="3" t="s">
        <v>9</v>
      </c>
      <c r="B4" s="2" t="s">
        <v>10</v>
      </c>
      <c r="C4" s="2">
        <f t="shared" si="0"/>
        <v>20</v>
      </c>
      <c r="D4" s="4">
        <v>20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1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1" t="s">
        <v>44</v>
      </c>
      <c r="B9" s="2" t="s">
        <v>10</v>
      </c>
      <c r="C9" s="2">
        <v>16</v>
      </c>
      <c r="D9" s="4">
        <v>10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80</v>
      </c>
      <c r="B11" s="2" t="s">
        <v>20</v>
      </c>
      <c r="C11" s="2">
        <f t="shared" si="1"/>
        <v>4</v>
      </c>
      <c r="D11" s="4">
        <v>4</v>
      </c>
    </row>
    <row r="12" spans="1:4" ht="15.75" thickBot="1">
      <c r="A12" s="3" t="s">
        <v>55</v>
      </c>
      <c r="B12" s="2" t="s">
        <v>22</v>
      </c>
      <c r="C12" s="2">
        <f t="shared" si="1"/>
        <v>2</v>
      </c>
      <c r="D12" s="4">
        <v>2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56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84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0</v>
      </c>
      <c r="D16" s="4"/>
    </row>
    <row r="17" spans="1:4" ht="15.75" thickBot="1">
      <c r="A17" s="3" t="s">
        <v>59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104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88</v>
      </c>
      <c r="B21" s="2" t="s">
        <v>29</v>
      </c>
      <c r="C21" s="2">
        <f t="shared" si="1"/>
        <v>20</v>
      </c>
      <c r="D21" s="4">
        <v>20</v>
      </c>
    </row>
    <row r="22" spans="1:4" ht="15.75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69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70</v>
      </c>
      <c r="B29" s="2" t="s">
        <v>20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39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41</v>
      </c>
      <c r="B33" s="2" t="s">
        <v>16</v>
      </c>
      <c r="C33" s="2">
        <f t="shared" si="1"/>
        <v>0</v>
      </c>
      <c r="D33" s="1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3" sqref="D3:D34"/>
    </sheetView>
  </sheetViews>
  <sheetFormatPr defaultColWidth="11.421875" defaultRowHeight="15"/>
  <cols>
    <col min="1" max="1" width="49.710937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105</v>
      </c>
    </row>
    <row r="2" spans="1:4" ht="15.75" thickBot="1">
      <c r="A2" s="28"/>
      <c r="B2" s="30"/>
      <c r="C2" s="30"/>
      <c r="D2" s="2" t="s">
        <v>130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5</v>
      </c>
      <c r="D3" s="4">
        <v>5</v>
      </c>
    </row>
    <row r="4" spans="1:4" ht="15.75" thickBot="1">
      <c r="A4" s="3" t="s">
        <v>9</v>
      </c>
      <c r="B4" s="2" t="s">
        <v>10</v>
      </c>
      <c r="C4" s="2">
        <f t="shared" si="0"/>
        <v>20</v>
      </c>
      <c r="D4" s="4">
        <v>20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1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1" t="s">
        <v>44</v>
      </c>
      <c r="B9" s="2" t="s">
        <v>10</v>
      </c>
      <c r="C9" s="2">
        <v>40</v>
      </c>
      <c r="D9" s="4">
        <v>10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80</v>
      </c>
      <c r="B11" s="2" t="s">
        <v>20</v>
      </c>
      <c r="C11" s="2">
        <f t="shared" si="1"/>
        <v>4</v>
      </c>
      <c r="D11" s="4">
        <v>4</v>
      </c>
    </row>
    <row r="12" spans="1:4" ht="15.75" thickBot="1">
      <c r="A12" s="3" t="s">
        <v>55</v>
      </c>
      <c r="B12" s="2" t="s">
        <v>22</v>
      </c>
      <c r="C12" s="2">
        <f t="shared" si="1"/>
        <v>2</v>
      </c>
      <c r="D12" s="4">
        <v>2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56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84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0</v>
      </c>
      <c r="D16" s="4"/>
    </row>
    <row r="17" spans="1:4" ht="15.75" thickBot="1">
      <c r="A17" s="3" t="s">
        <v>59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26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106</v>
      </c>
      <c r="B21" s="2" t="s">
        <v>29</v>
      </c>
      <c r="C21" s="2">
        <f t="shared" si="1"/>
        <v>20</v>
      </c>
      <c r="D21" s="4">
        <v>20</v>
      </c>
    </row>
    <row r="22" spans="1:4" ht="15.75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69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70</v>
      </c>
      <c r="B29" s="2" t="s">
        <v>107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39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41</v>
      </c>
      <c r="B33" s="2" t="s">
        <v>16</v>
      </c>
      <c r="C33" s="2">
        <f t="shared" si="1"/>
        <v>0</v>
      </c>
      <c r="D33" s="1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7" sqref="F7"/>
    </sheetView>
  </sheetViews>
  <sheetFormatPr defaultColWidth="11.421875" defaultRowHeight="15"/>
  <cols>
    <col min="1" max="1" width="48.2812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108</v>
      </c>
    </row>
    <row r="2" spans="1:4" ht="15.75" thickBot="1">
      <c r="A2" s="28"/>
      <c r="B2" s="30"/>
      <c r="C2" s="30"/>
      <c r="D2" s="13" t="s">
        <v>130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5</v>
      </c>
      <c r="D3" s="4">
        <v>5</v>
      </c>
    </row>
    <row r="4" spans="1:4" ht="15.75" thickBot="1">
      <c r="A4" s="3" t="s">
        <v>9</v>
      </c>
      <c r="B4" s="2" t="s">
        <v>10</v>
      </c>
      <c r="C4" s="2">
        <f t="shared" si="0"/>
        <v>24</v>
      </c>
      <c r="D4" s="4">
        <v>24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1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1" t="s">
        <v>44</v>
      </c>
      <c r="B9" s="2" t="s">
        <v>10</v>
      </c>
      <c r="C9" s="2">
        <v>36</v>
      </c>
      <c r="D9" s="4">
        <v>12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80</v>
      </c>
      <c r="B11" s="2" t="s">
        <v>20</v>
      </c>
      <c r="C11" s="2">
        <f t="shared" si="1"/>
        <v>4</v>
      </c>
      <c r="D11" s="4">
        <v>4</v>
      </c>
    </row>
    <row r="12" spans="1:4" ht="15.75" thickBot="1">
      <c r="A12" s="3" t="s">
        <v>55</v>
      </c>
      <c r="B12" s="2" t="s">
        <v>22</v>
      </c>
      <c r="C12" s="2">
        <f t="shared" si="1"/>
        <v>3</v>
      </c>
      <c r="D12" s="4">
        <v>3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56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84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0</v>
      </c>
      <c r="D16" s="4"/>
    </row>
    <row r="17" spans="1:4" ht="15.75" thickBot="1">
      <c r="A17" s="3" t="s">
        <v>109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26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106</v>
      </c>
      <c r="B21" s="2" t="s">
        <v>29</v>
      </c>
      <c r="C21" s="2">
        <f t="shared" si="1"/>
        <v>20</v>
      </c>
      <c r="D21" s="4">
        <v>20</v>
      </c>
    </row>
    <row r="22" spans="1:4" ht="15.75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69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70</v>
      </c>
      <c r="B29" s="2" t="s">
        <v>20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85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41</v>
      </c>
      <c r="B33" s="2" t="s">
        <v>16</v>
      </c>
      <c r="C33" s="2">
        <f t="shared" si="1"/>
        <v>0</v>
      </c>
      <c r="D33" s="1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2" sqref="D2"/>
    </sheetView>
  </sheetViews>
  <sheetFormatPr defaultColWidth="11.421875" defaultRowHeight="15"/>
  <cols>
    <col min="1" max="1" width="48.5742187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110</v>
      </c>
    </row>
    <row r="2" spans="1:4" ht="15.75" thickBot="1">
      <c r="A2" s="28"/>
      <c r="B2" s="30"/>
      <c r="C2" s="30"/>
      <c r="D2" s="13" t="s">
        <v>130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5</v>
      </c>
      <c r="D3" s="4">
        <v>5</v>
      </c>
    </row>
    <row r="4" spans="1:4" ht="15.75" thickBot="1">
      <c r="A4" s="3" t="s">
        <v>9</v>
      </c>
      <c r="B4" s="2" t="s">
        <v>10</v>
      </c>
      <c r="C4" s="2">
        <f t="shared" si="0"/>
        <v>20</v>
      </c>
      <c r="D4" s="4">
        <v>20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1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1" t="s">
        <v>44</v>
      </c>
      <c r="B9" s="2" t="s">
        <v>10</v>
      </c>
      <c r="C9" s="2">
        <v>36</v>
      </c>
      <c r="D9" s="4">
        <v>10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80</v>
      </c>
      <c r="B11" s="2" t="s">
        <v>20</v>
      </c>
      <c r="C11" s="2">
        <f t="shared" si="1"/>
        <v>4</v>
      </c>
      <c r="D11" s="4">
        <v>4</v>
      </c>
    </row>
    <row r="12" spans="1:4" ht="15.75" thickBot="1">
      <c r="A12" s="3" t="s">
        <v>55</v>
      </c>
      <c r="B12" s="2" t="s">
        <v>22</v>
      </c>
      <c r="C12" s="2">
        <f t="shared" si="1"/>
        <v>2</v>
      </c>
      <c r="D12" s="4">
        <v>2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56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84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0</v>
      </c>
      <c r="D16" s="4"/>
    </row>
    <row r="17" spans="1:4" ht="15.75" thickBot="1">
      <c r="A17" s="3" t="s">
        <v>109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95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106</v>
      </c>
      <c r="B21" s="2" t="s">
        <v>29</v>
      </c>
      <c r="C21" s="2">
        <f t="shared" si="1"/>
        <v>20</v>
      </c>
      <c r="D21" s="4">
        <v>20</v>
      </c>
    </row>
    <row r="22" spans="1:4" ht="15.75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69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70</v>
      </c>
      <c r="B29" s="2" t="s">
        <v>20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39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41</v>
      </c>
      <c r="B33" s="2" t="s">
        <v>16</v>
      </c>
      <c r="C33" s="2">
        <f t="shared" si="1"/>
        <v>0</v>
      </c>
      <c r="D33" s="1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2">
      <selection activeCell="D3" sqref="D3:D34"/>
    </sheetView>
  </sheetViews>
  <sheetFormatPr defaultColWidth="11.421875" defaultRowHeight="15"/>
  <cols>
    <col min="1" max="1" width="51.2812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111</v>
      </c>
    </row>
    <row r="2" spans="1:4" ht="15.75" thickBot="1">
      <c r="A2" s="28"/>
      <c r="B2" s="30"/>
      <c r="C2" s="30"/>
      <c r="D2" s="2" t="s">
        <v>130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5</v>
      </c>
      <c r="D3" s="4">
        <v>5</v>
      </c>
    </row>
    <row r="4" spans="1:4" ht="15.75" thickBot="1">
      <c r="A4" s="3" t="s">
        <v>9</v>
      </c>
      <c r="B4" s="2" t="s">
        <v>10</v>
      </c>
      <c r="C4" s="2">
        <f t="shared" si="0"/>
        <v>20</v>
      </c>
      <c r="D4" s="4">
        <v>20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1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1" t="s">
        <v>44</v>
      </c>
      <c r="B9" s="2" t="s">
        <v>10</v>
      </c>
      <c r="C9" s="2">
        <v>32</v>
      </c>
      <c r="D9" s="4">
        <v>10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80</v>
      </c>
      <c r="B11" s="2" t="s">
        <v>20</v>
      </c>
      <c r="C11" s="2">
        <f t="shared" si="1"/>
        <v>4</v>
      </c>
      <c r="D11" s="4">
        <v>4</v>
      </c>
    </row>
    <row r="12" spans="1:4" ht="15.75" thickBot="1">
      <c r="A12" s="3" t="s">
        <v>55</v>
      </c>
      <c r="B12" s="2" t="s">
        <v>22</v>
      </c>
      <c r="C12" s="2">
        <f t="shared" si="1"/>
        <v>2</v>
      </c>
      <c r="D12" s="4">
        <v>2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24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84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0</v>
      </c>
      <c r="D16" s="4"/>
    </row>
    <row r="17" spans="1:4" ht="15.75" thickBot="1">
      <c r="A17" s="3" t="s">
        <v>109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95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106</v>
      </c>
      <c r="B21" s="2" t="s">
        <v>29</v>
      </c>
      <c r="C21" s="2">
        <f t="shared" si="1"/>
        <v>20</v>
      </c>
      <c r="D21" s="4">
        <v>20</v>
      </c>
    </row>
    <row r="22" spans="1:4" ht="15.75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69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70</v>
      </c>
      <c r="B29" s="2" t="s">
        <v>20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39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41</v>
      </c>
      <c r="B33" s="2" t="s">
        <v>16</v>
      </c>
      <c r="C33" s="2">
        <f t="shared" si="1"/>
        <v>0</v>
      </c>
      <c r="D33" s="1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="78" zoomScaleNormal="78" zoomScalePageLayoutView="0" workbookViewId="0" topLeftCell="A1">
      <selection activeCell="D3" sqref="D3"/>
    </sheetView>
  </sheetViews>
  <sheetFormatPr defaultColWidth="11.421875" defaultRowHeight="15"/>
  <cols>
    <col min="1" max="1" width="54.57421875" style="0" customWidth="1"/>
  </cols>
  <sheetData>
    <row r="1" spans="1:4" ht="15.75" thickBot="1">
      <c r="A1" s="27" t="s">
        <v>0</v>
      </c>
      <c r="B1" s="29" t="s">
        <v>1</v>
      </c>
      <c r="C1" s="29" t="s">
        <v>49</v>
      </c>
      <c r="D1" s="24" t="s">
        <v>50</v>
      </c>
    </row>
    <row r="2" spans="1:5" ht="15.75" thickBot="1">
      <c r="A2" s="28"/>
      <c r="B2" s="30"/>
      <c r="C2" s="31"/>
      <c r="D2" s="2" t="s">
        <v>128</v>
      </c>
      <c r="E2" s="17"/>
    </row>
    <row r="3" spans="1:5" ht="15.75" thickBot="1">
      <c r="A3" s="3" t="s">
        <v>52</v>
      </c>
      <c r="B3" s="2" t="s">
        <v>8</v>
      </c>
      <c r="C3" s="2">
        <f aca="true" t="shared" si="0" ref="C3:C8">SUM(D3:D3)</f>
        <v>5</v>
      </c>
      <c r="D3" s="4">
        <v>5</v>
      </c>
      <c r="E3" s="18"/>
    </row>
    <row r="4" spans="1:5" ht="15.75" thickBot="1">
      <c r="A4" s="3" t="s">
        <v>9</v>
      </c>
      <c r="B4" s="2" t="s">
        <v>10</v>
      </c>
      <c r="C4" s="2">
        <f t="shared" si="0"/>
        <v>22</v>
      </c>
      <c r="D4" s="4">
        <v>22</v>
      </c>
      <c r="E4" s="18"/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5" ht="15.75" thickBot="1">
      <c r="A6" s="3" t="s">
        <v>13</v>
      </c>
      <c r="B6" s="2" t="s">
        <v>14</v>
      </c>
      <c r="C6" s="2">
        <f t="shared" si="0"/>
        <v>0</v>
      </c>
      <c r="D6" s="4"/>
      <c r="E6" s="18"/>
    </row>
    <row r="7" spans="1:5" ht="15.75" thickBot="1">
      <c r="A7" s="3" t="s">
        <v>15</v>
      </c>
      <c r="B7" s="2" t="s">
        <v>16</v>
      </c>
      <c r="C7" s="2">
        <f t="shared" si="0"/>
        <v>0</v>
      </c>
      <c r="D7" s="4"/>
      <c r="E7" s="19"/>
    </row>
    <row r="8" spans="1:5" ht="15.75" thickBot="1">
      <c r="A8" s="11" t="s">
        <v>17</v>
      </c>
      <c r="B8" s="2" t="s">
        <v>16</v>
      </c>
      <c r="C8" s="2">
        <f t="shared" si="0"/>
        <v>0</v>
      </c>
      <c r="D8" s="4"/>
      <c r="E8" s="19"/>
    </row>
    <row r="9" spans="1:5" ht="15.75" thickBot="1">
      <c r="A9" s="11" t="s">
        <v>44</v>
      </c>
      <c r="B9" s="2" t="s">
        <v>10</v>
      </c>
      <c r="C9" s="2">
        <v>36</v>
      </c>
      <c r="D9" s="4">
        <v>10</v>
      </c>
      <c r="E9" s="19"/>
    </row>
    <row r="10" spans="1:5" ht="15.75" thickBot="1">
      <c r="A10" s="3" t="s">
        <v>53</v>
      </c>
      <c r="B10" s="2" t="s">
        <v>18</v>
      </c>
      <c r="C10" s="2">
        <f aca="true" t="shared" si="1" ref="C10:C34">SUM(D10:D10)</f>
        <v>0</v>
      </c>
      <c r="D10" s="4"/>
      <c r="E10" s="19"/>
    </row>
    <row r="11" spans="1:5" ht="15.75" thickBot="1">
      <c r="A11" s="3" t="s">
        <v>54</v>
      </c>
      <c r="B11" s="2" t="s">
        <v>20</v>
      </c>
      <c r="C11" s="2">
        <f t="shared" si="1"/>
        <v>2</v>
      </c>
      <c r="D11" s="4">
        <v>2</v>
      </c>
      <c r="E11" s="19"/>
    </row>
    <row r="12" spans="1:5" ht="15.75" thickBot="1">
      <c r="A12" s="3" t="s">
        <v>55</v>
      </c>
      <c r="B12" s="2" t="s">
        <v>22</v>
      </c>
      <c r="C12" s="2">
        <f t="shared" si="1"/>
        <v>1</v>
      </c>
      <c r="D12" s="4">
        <v>1</v>
      </c>
      <c r="E12" s="19"/>
    </row>
    <row r="13" spans="1:5" ht="15.75" thickBot="1">
      <c r="A13" s="3" t="s">
        <v>23</v>
      </c>
      <c r="B13" s="2" t="s">
        <v>18</v>
      </c>
      <c r="C13" s="2">
        <f t="shared" si="1"/>
        <v>0</v>
      </c>
      <c r="D13" s="4"/>
      <c r="E13" s="19"/>
    </row>
    <row r="14" spans="1:5" ht="15.75" thickBot="1">
      <c r="A14" s="3" t="s">
        <v>56</v>
      </c>
      <c r="B14" s="2" t="s">
        <v>18</v>
      </c>
      <c r="C14" s="2">
        <f t="shared" si="1"/>
        <v>0</v>
      </c>
      <c r="D14" s="4"/>
      <c r="E14" s="19"/>
    </row>
    <row r="15" spans="1:5" ht="15.75" thickBot="1">
      <c r="A15" s="3" t="s">
        <v>57</v>
      </c>
      <c r="B15" s="2" t="s">
        <v>20</v>
      </c>
      <c r="C15" s="2">
        <f t="shared" si="1"/>
        <v>0</v>
      </c>
      <c r="D15" s="4"/>
      <c r="E15" s="19"/>
    </row>
    <row r="16" spans="1:5" ht="15.75" thickBot="1">
      <c r="A16" s="3" t="s">
        <v>58</v>
      </c>
      <c r="B16" s="2" t="s">
        <v>18</v>
      </c>
      <c r="C16" s="2">
        <f t="shared" si="1"/>
        <v>1</v>
      </c>
      <c r="D16" s="4">
        <v>1</v>
      </c>
      <c r="E16" s="19"/>
    </row>
    <row r="17" spans="1:5" ht="15.75" thickBot="1">
      <c r="A17" s="3" t="s">
        <v>59</v>
      </c>
      <c r="B17" s="2" t="s">
        <v>18</v>
      </c>
      <c r="C17" s="2">
        <f t="shared" si="1"/>
        <v>0</v>
      </c>
      <c r="D17" s="4"/>
      <c r="E17" s="19"/>
    </row>
    <row r="18" spans="1:5" ht="15.75" thickBot="1">
      <c r="A18" s="3" t="s">
        <v>25</v>
      </c>
      <c r="B18" s="2" t="s">
        <v>20</v>
      </c>
      <c r="C18" s="2">
        <f t="shared" si="1"/>
        <v>0</v>
      </c>
      <c r="D18" s="4"/>
      <c r="E18" s="19"/>
    </row>
    <row r="19" spans="1:5" ht="15.75" thickBot="1">
      <c r="A19" s="3" t="s">
        <v>60</v>
      </c>
      <c r="B19" s="2" t="s">
        <v>18</v>
      </c>
      <c r="C19" s="2">
        <f t="shared" si="1"/>
        <v>0</v>
      </c>
      <c r="D19" s="4"/>
      <c r="E19" s="19"/>
    </row>
    <row r="20" spans="1:5" ht="15.75" thickBot="1">
      <c r="A20" s="3" t="s">
        <v>27</v>
      </c>
      <c r="B20" s="2" t="s">
        <v>18</v>
      </c>
      <c r="C20" s="2">
        <f t="shared" si="1"/>
        <v>0</v>
      </c>
      <c r="D20" s="4"/>
      <c r="E20" s="19"/>
    </row>
    <row r="21" spans="1:5" ht="15.75" thickBot="1">
      <c r="A21" s="3" t="s">
        <v>61</v>
      </c>
      <c r="B21" s="2" t="s">
        <v>29</v>
      </c>
      <c r="C21" s="2">
        <f t="shared" si="1"/>
        <v>24</v>
      </c>
      <c r="D21" s="4">
        <v>24</v>
      </c>
      <c r="E21" s="19"/>
    </row>
    <row r="22" spans="1:5" ht="15.75" thickBot="1">
      <c r="A22" s="3" t="s">
        <v>62</v>
      </c>
      <c r="B22" s="2" t="s">
        <v>16</v>
      </c>
      <c r="C22" s="2">
        <f t="shared" si="1"/>
        <v>0</v>
      </c>
      <c r="D22" s="4"/>
      <c r="E22" s="19"/>
    </row>
    <row r="23" spans="1:5" ht="15.75" thickBot="1">
      <c r="A23" s="3" t="s">
        <v>31</v>
      </c>
      <c r="B23" s="2" t="s">
        <v>16</v>
      </c>
      <c r="C23" s="2">
        <f t="shared" si="1"/>
        <v>0</v>
      </c>
      <c r="D23" s="4"/>
      <c r="E23" s="19"/>
    </row>
    <row r="24" spans="1:4" ht="15.75" thickBot="1">
      <c r="A24" s="3" t="s">
        <v>32</v>
      </c>
      <c r="B24" s="2" t="s">
        <v>18</v>
      </c>
      <c r="C24" s="2">
        <f t="shared" si="1"/>
        <v>0</v>
      </c>
      <c r="D24" s="4"/>
    </row>
    <row r="25" spans="1:5" ht="15.75" thickBot="1">
      <c r="A25" s="3" t="s">
        <v>33</v>
      </c>
      <c r="B25" s="2" t="s">
        <v>18</v>
      </c>
      <c r="C25" s="2">
        <f t="shared" si="1"/>
        <v>0</v>
      </c>
      <c r="D25" s="4"/>
      <c r="E25" s="19"/>
    </row>
    <row r="26" spans="1:4" ht="15.75" thickBot="1">
      <c r="A26" s="3" t="s">
        <v>63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64</v>
      </c>
      <c r="B29" s="2" t="s">
        <v>20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39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41</v>
      </c>
      <c r="B33" s="2" t="s">
        <v>16</v>
      </c>
      <c r="C33" s="2">
        <f t="shared" si="1"/>
        <v>0</v>
      </c>
      <c r="D33" s="1"/>
    </row>
    <row r="34" spans="1:5" ht="15.75" thickBot="1">
      <c r="A34" s="3" t="s">
        <v>42</v>
      </c>
      <c r="B34" s="2" t="s">
        <v>16</v>
      </c>
      <c r="C34" s="2">
        <f t="shared" si="1"/>
        <v>1</v>
      </c>
      <c r="D34" s="4">
        <v>1</v>
      </c>
      <c r="E34" s="18">
        <v>0</v>
      </c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2" sqref="D2"/>
    </sheetView>
  </sheetViews>
  <sheetFormatPr defaultColWidth="11.421875" defaultRowHeight="15"/>
  <cols>
    <col min="1" max="1" width="48.710937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112</v>
      </c>
    </row>
    <row r="2" spans="1:4" ht="15.75" thickBot="1">
      <c r="A2" s="28"/>
      <c r="B2" s="30"/>
      <c r="C2" s="30"/>
      <c r="D2" s="2" t="s">
        <v>130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2</v>
      </c>
      <c r="D3" s="4">
        <v>2</v>
      </c>
    </row>
    <row r="4" spans="1:4" ht="15.75" thickBot="1">
      <c r="A4" s="3" t="s">
        <v>9</v>
      </c>
      <c r="B4" s="2" t="s">
        <v>10</v>
      </c>
      <c r="C4" s="2">
        <f t="shared" si="0"/>
        <v>10</v>
      </c>
      <c r="D4" s="4">
        <v>10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1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1" t="s">
        <v>44</v>
      </c>
      <c r="B9" s="2" t="s">
        <v>10</v>
      </c>
      <c r="C9" s="2">
        <v>8</v>
      </c>
      <c r="D9" s="4">
        <v>5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80</v>
      </c>
      <c r="B11" s="2" t="s">
        <v>20</v>
      </c>
      <c r="C11" s="2">
        <f t="shared" si="1"/>
        <v>2</v>
      </c>
      <c r="D11" s="4">
        <v>2</v>
      </c>
    </row>
    <row r="12" spans="1:4" ht="15.75" thickBot="1">
      <c r="A12" s="3" t="s">
        <v>55</v>
      </c>
      <c r="B12" s="2" t="s">
        <v>22</v>
      </c>
      <c r="C12" s="2">
        <f t="shared" si="1"/>
        <v>1</v>
      </c>
      <c r="D12" s="4">
        <v>1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56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84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0</v>
      </c>
      <c r="D16" s="4"/>
    </row>
    <row r="17" spans="1:4" ht="15.75" thickBot="1">
      <c r="A17" s="3" t="s">
        <v>109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113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106</v>
      </c>
      <c r="B21" s="2" t="s">
        <v>29</v>
      </c>
      <c r="C21" s="2">
        <f t="shared" si="1"/>
        <v>10</v>
      </c>
      <c r="D21" s="4">
        <v>10</v>
      </c>
    </row>
    <row r="22" spans="1:4" ht="15.75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69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70</v>
      </c>
      <c r="B29" s="2" t="s">
        <v>20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77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98</v>
      </c>
      <c r="B33" s="2" t="s">
        <v>16</v>
      </c>
      <c r="C33" s="2">
        <f t="shared" si="1"/>
        <v>0</v>
      </c>
      <c r="D33" s="1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3" sqref="D3:D34"/>
    </sheetView>
  </sheetViews>
  <sheetFormatPr defaultColWidth="11.421875" defaultRowHeight="15"/>
  <cols>
    <col min="1" max="1" width="46.14062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114</v>
      </c>
    </row>
    <row r="2" spans="1:4" ht="15.75" thickBot="1">
      <c r="A2" s="28"/>
      <c r="B2" s="30"/>
      <c r="C2" s="30"/>
      <c r="D2" s="2" t="s">
        <v>130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5</v>
      </c>
      <c r="D3" s="4">
        <v>5</v>
      </c>
    </row>
    <row r="4" spans="1:4" ht="15.75" thickBot="1">
      <c r="A4" s="3" t="s">
        <v>9</v>
      </c>
      <c r="B4" s="2" t="s">
        <v>10</v>
      </c>
      <c r="C4" s="2">
        <f t="shared" si="0"/>
        <v>20</v>
      </c>
      <c r="D4" s="4">
        <v>20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1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1" t="s">
        <v>44</v>
      </c>
      <c r="B9" s="2" t="s">
        <v>10</v>
      </c>
      <c r="C9" s="2">
        <v>36</v>
      </c>
      <c r="D9" s="4">
        <v>10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80</v>
      </c>
      <c r="B11" s="2" t="s">
        <v>20</v>
      </c>
      <c r="C11" s="2">
        <f t="shared" si="1"/>
        <v>4</v>
      </c>
      <c r="D11" s="4">
        <v>4</v>
      </c>
    </row>
    <row r="12" spans="1:4" ht="15.75" thickBot="1">
      <c r="A12" s="3" t="s">
        <v>55</v>
      </c>
      <c r="B12" s="2" t="s">
        <v>22</v>
      </c>
      <c r="C12" s="2">
        <f t="shared" si="1"/>
        <v>2</v>
      </c>
      <c r="D12" s="4">
        <v>2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56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84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0</v>
      </c>
      <c r="D16" s="4"/>
    </row>
    <row r="17" spans="1:4" ht="15.75" thickBot="1">
      <c r="A17" s="3" t="s">
        <v>109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115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106</v>
      </c>
      <c r="B21" s="2" t="s">
        <v>29</v>
      </c>
      <c r="C21" s="2">
        <f t="shared" si="1"/>
        <v>20</v>
      </c>
      <c r="D21" s="4">
        <v>20</v>
      </c>
    </row>
    <row r="22" spans="1:4" ht="15.75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69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70</v>
      </c>
      <c r="B29" s="2" t="s">
        <v>37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77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98</v>
      </c>
      <c r="B33" s="2" t="s">
        <v>16</v>
      </c>
      <c r="C33" s="2">
        <f t="shared" si="1"/>
        <v>0</v>
      </c>
      <c r="D33" s="1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E2" sqref="E2:G3"/>
    </sheetView>
  </sheetViews>
  <sheetFormatPr defaultColWidth="11.421875" defaultRowHeight="15"/>
  <cols>
    <col min="1" max="1" width="46.0039062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116</v>
      </c>
    </row>
    <row r="2" spans="1:4" ht="15.75" thickBot="1">
      <c r="A2" s="28"/>
      <c r="B2" s="30"/>
      <c r="C2" s="30"/>
      <c r="D2" s="2" t="s">
        <v>130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5</v>
      </c>
      <c r="D3" s="4">
        <v>5</v>
      </c>
    </row>
    <row r="4" spans="1:4" ht="15.75" thickBot="1">
      <c r="A4" s="3" t="s">
        <v>9</v>
      </c>
      <c r="B4" s="2" t="s">
        <v>10</v>
      </c>
      <c r="C4" s="2">
        <f t="shared" si="0"/>
        <v>20</v>
      </c>
      <c r="D4" s="4">
        <v>20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1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1" t="s">
        <v>44</v>
      </c>
      <c r="B9" s="2" t="s">
        <v>10</v>
      </c>
      <c r="C9" s="2">
        <v>28</v>
      </c>
      <c r="D9" s="4">
        <v>10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80</v>
      </c>
      <c r="B11" s="2" t="s">
        <v>20</v>
      </c>
      <c r="C11" s="2">
        <f t="shared" si="1"/>
        <v>4</v>
      </c>
      <c r="D11" s="4">
        <v>4</v>
      </c>
    </row>
    <row r="12" spans="1:4" ht="15.75" thickBot="1">
      <c r="A12" s="3" t="s">
        <v>55</v>
      </c>
      <c r="B12" s="2" t="s">
        <v>22</v>
      </c>
      <c r="C12" s="2">
        <f t="shared" si="1"/>
        <v>2</v>
      </c>
      <c r="D12" s="4">
        <v>2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117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84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0</v>
      </c>
      <c r="D16" s="4"/>
    </row>
    <row r="17" spans="1:4" ht="15.75" thickBot="1">
      <c r="A17" s="3" t="s">
        <v>109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118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106</v>
      </c>
      <c r="B21" s="2" t="s">
        <v>29</v>
      </c>
      <c r="C21" s="2">
        <f t="shared" si="1"/>
        <v>20</v>
      </c>
      <c r="D21" s="4">
        <v>20</v>
      </c>
    </row>
    <row r="22" spans="1:4" ht="15.75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69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70</v>
      </c>
      <c r="B29" s="2" t="s">
        <v>20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77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98</v>
      </c>
      <c r="B33" s="2" t="s">
        <v>16</v>
      </c>
      <c r="C33" s="2">
        <f t="shared" si="1"/>
        <v>0</v>
      </c>
      <c r="D33" s="1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E2" sqref="E2:G2"/>
    </sheetView>
  </sheetViews>
  <sheetFormatPr defaultColWidth="11.421875" defaultRowHeight="15"/>
  <cols>
    <col min="1" max="1" width="46.42187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119</v>
      </c>
    </row>
    <row r="2" spans="1:4" ht="15.75" thickBot="1">
      <c r="A2" s="28"/>
      <c r="B2" s="30"/>
      <c r="C2" s="30"/>
      <c r="D2" s="2" t="s">
        <v>130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5</v>
      </c>
      <c r="D3" s="4">
        <v>5</v>
      </c>
    </row>
    <row r="4" spans="1:4" ht="15.75" thickBot="1">
      <c r="A4" s="3" t="s">
        <v>9</v>
      </c>
      <c r="B4" s="2" t="s">
        <v>10</v>
      </c>
      <c r="C4" s="2">
        <f t="shared" si="0"/>
        <v>20</v>
      </c>
      <c r="D4" s="4">
        <v>20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1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1" t="s">
        <v>44</v>
      </c>
      <c r="B9" s="2" t="s">
        <v>10</v>
      </c>
      <c r="C9" s="2">
        <v>36</v>
      </c>
      <c r="D9" s="4">
        <v>10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80</v>
      </c>
      <c r="B11" s="2" t="s">
        <v>20</v>
      </c>
      <c r="C11" s="2">
        <f t="shared" si="1"/>
        <v>4</v>
      </c>
      <c r="D11" s="4">
        <v>4</v>
      </c>
    </row>
    <row r="12" spans="1:4" ht="15.75" thickBot="1">
      <c r="A12" s="3" t="s">
        <v>55</v>
      </c>
      <c r="B12" s="2" t="s">
        <v>22</v>
      </c>
      <c r="C12" s="2">
        <f t="shared" si="1"/>
        <v>2</v>
      </c>
      <c r="D12" s="4">
        <v>2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117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84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0</v>
      </c>
      <c r="D16" s="4"/>
    </row>
    <row r="17" spans="1:4" ht="15.75" thickBot="1">
      <c r="A17" s="3" t="s">
        <v>109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118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106</v>
      </c>
      <c r="B21" s="2" t="s">
        <v>29</v>
      </c>
      <c r="C21" s="2">
        <f t="shared" si="1"/>
        <v>20</v>
      </c>
      <c r="D21" s="4">
        <v>20</v>
      </c>
    </row>
    <row r="22" spans="1:4" ht="15.75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69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70</v>
      </c>
      <c r="B29" s="2" t="s">
        <v>20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77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98</v>
      </c>
      <c r="B33" s="2" t="s">
        <v>16</v>
      </c>
      <c r="C33" s="2">
        <f t="shared" si="1"/>
        <v>0</v>
      </c>
      <c r="D33" s="1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48.2812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120</v>
      </c>
    </row>
    <row r="2" spans="1:4" ht="15.75" thickBot="1">
      <c r="A2" s="28"/>
      <c r="B2" s="30"/>
      <c r="C2" s="30"/>
      <c r="D2" s="2" t="s">
        <v>130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5</v>
      </c>
      <c r="D3" s="4">
        <v>5</v>
      </c>
    </row>
    <row r="4" spans="1:4" ht="15.75" thickBot="1">
      <c r="A4" s="3" t="s">
        <v>9</v>
      </c>
      <c r="B4" s="2" t="s">
        <v>10</v>
      </c>
      <c r="C4" s="2">
        <f t="shared" si="0"/>
        <v>20</v>
      </c>
      <c r="D4" s="4">
        <v>20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1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1" t="s">
        <v>44</v>
      </c>
      <c r="B9" s="2" t="s">
        <v>10</v>
      </c>
      <c r="C9" s="2">
        <v>32</v>
      </c>
      <c r="D9" s="4">
        <v>10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80</v>
      </c>
      <c r="B11" s="2" t="s">
        <v>20</v>
      </c>
      <c r="C11" s="2">
        <f t="shared" si="1"/>
        <v>4</v>
      </c>
      <c r="D11" s="4">
        <v>4</v>
      </c>
    </row>
    <row r="12" spans="1:4" ht="15.75" thickBot="1">
      <c r="A12" s="3" t="s">
        <v>55</v>
      </c>
      <c r="B12" s="2" t="s">
        <v>22</v>
      </c>
      <c r="C12" s="2">
        <f t="shared" si="1"/>
        <v>3</v>
      </c>
      <c r="D12" s="4">
        <v>3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117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84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0</v>
      </c>
      <c r="D16" s="4"/>
    </row>
    <row r="17" spans="1:4" ht="15.75" thickBot="1">
      <c r="A17" s="3" t="s">
        <v>109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121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106</v>
      </c>
      <c r="B21" s="2" t="s">
        <v>29</v>
      </c>
      <c r="C21" s="2">
        <f t="shared" si="1"/>
        <v>20</v>
      </c>
      <c r="D21" s="4">
        <v>20</v>
      </c>
    </row>
    <row r="22" spans="1:4" ht="15.75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69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70</v>
      </c>
      <c r="B29" s="2" t="s">
        <v>20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77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98</v>
      </c>
      <c r="B33" s="2" t="s">
        <v>16</v>
      </c>
      <c r="C33" s="2">
        <f t="shared" si="1"/>
        <v>0</v>
      </c>
      <c r="D33" s="1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8" sqref="F8:F11"/>
    </sheetView>
  </sheetViews>
  <sheetFormatPr defaultColWidth="11.421875" defaultRowHeight="15"/>
  <cols>
    <col min="1" max="1" width="46.851562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122</v>
      </c>
    </row>
    <row r="2" spans="1:4" ht="15.75" thickBot="1">
      <c r="A2" s="28"/>
      <c r="B2" s="30"/>
      <c r="C2" s="30"/>
      <c r="D2" s="2" t="s">
        <v>130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5</v>
      </c>
      <c r="D3" s="4">
        <v>5</v>
      </c>
    </row>
    <row r="4" spans="1:4" ht="15.75" thickBot="1">
      <c r="A4" s="3" t="s">
        <v>9</v>
      </c>
      <c r="B4" s="2" t="s">
        <v>10</v>
      </c>
      <c r="C4" s="2">
        <f t="shared" si="0"/>
        <v>20</v>
      </c>
      <c r="D4" s="4">
        <v>20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1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1" t="s">
        <v>44</v>
      </c>
      <c r="B9" s="2" t="s">
        <v>10</v>
      </c>
      <c r="C9" s="2">
        <v>36</v>
      </c>
      <c r="D9" s="4">
        <v>10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80</v>
      </c>
      <c r="B11" s="2" t="s">
        <v>20</v>
      </c>
      <c r="C11" s="2">
        <f t="shared" si="1"/>
        <v>4</v>
      </c>
      <c r="D11" s="4">
        <v>4</v>
      </c>
    </row>
    <row r="12" spans="1:4" ht="15.75" thickBot="1">
      <c r="A12" s="3" t="s">
        <v>55</v>
      </c>
      <c r="B12" s="2" t="s">
        <v>22</v>
      </c>
      <c r="C12" s="2">
        <f t="shared" si="1"/>
        <v>2</v>
      </c>
      <c r="D12" s="4">
        <v>2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123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84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0</v>
      </c>
      <c r="D16" s="4"/>
    </row>
    <row r="17" spans="1:4" ht="15.75" thickBot="1">
      <c r="A17" s="3" t="s">
        <v>109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121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106</v>
      </c>
      <c r="B21" s="2" t="s">
        <v>29</v>
      </c>
      <c r="C21" s="2">
        <f t="shared" si="1"/>
        <v>20</v>
      </c>
      <c r="D21" s="4">
        <v>20</v>
      </c>
    </row>
    <row r="22" spans="1:4" ht="15.75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69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70</v>
      </c>
      <c r="B29" s="2" t="s">
        <v>20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77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98</v>
      </c>
      <c r="B33" s="2" t="s">
        <v>16</v>
      </c>
      <c r="C33" s="2">
        <f t="shared" si="1"/>
        <v>0</v>
      </c>
      <c r="D33" s="1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1">
      <selection activeCell="D2" sqref="D2"/>
    </sheetView>
  </sheetViews>
  <sheetFormatPr defaultColWidth="11.421875" defaultRowHeight="15"/>
  <cols>
    <col min="1" max="1" width="48.140625" style="0" customWidth="1"/>
  </cols>
  <sheetData>
    <row r="1" spans="1:5" ht="15.75" customHeight="1" thickBot="1">
      <c r="A1" s="27" t="s">
        <v>0</v>
      </c>
      <c r="B1" s="29" t="s">
        <v>1</v>
      </c>
      <c r="C1" s="29" t="s">
        <v>49</v>
      </c>
      <c r="D1" s="24" t="s">
        <v>124</v>
      </c>
      <c r="E1" s="14"/>
    </row>
    <row r="2" spans="1:5" ht="15.75" thickBot="1">
      <c r="A2" s="28"/>
      <c r="B2" s="30"/>
      <c r="C2" s="30"/>
      <c r="D2" s="2" t="s">
        <v>130</v>
      </c>
      <c r="E2" s="12"/>
    </row>
    <row r="3" spans="1:5" ht="15.75" thickBot="1">
      <c r="A3" s="3" t="s">
        <v>52</v>
      </c>
      <c r="B3" s="2" t="s">
        <v>8</v>
      </c>
      <c r="C3" s="2">
        <f>SUM(D3:D3)</f>
        <v>12</v>
      </c>
      <c r="D3" s="4">
        <v>12</v>
      </c>
      <c r="E3" s="14"/>
    </row>
    <row r="4" spans="1:5" ht="15.75" thickBot="1">
      <c r="A4" s="3" t="s">
        <v>9</v>
      </c>
      <c r="B4" s="2" t="s">
        <v>10</v>
      </c>
      <c r="C4" s="2">
        <f>SUM(D4:D4)</f>
        <v>100</v>
      </c>
      <c r="D4" s="4">
        <v>100</v>
      </c>
      <c r="E4" s="14"/>
    </row>
    <row r="5" spans="1:5" ht="15.75" thickBot="1">
      <c r="A5" s="3" t="s">
        <v>11</v>
      </c>
      <c r="B5" s="2" t="s">
        <v>12</v>
      </c>
      <c r="C5" s="2">
        <f>SUM(D5:D5)</f>
        <v>0</v>
      </c>
      <c r="D5" s="4">
        <v>0</v>
      </c>
      <c r="E5" s="14"/>
    </row>
    <row r="6" spans="1:5" ht="15.75" thickBot="1">
      <c r="A6" s="3" t="s">
        <v>13</v>
      </c>
      <c r="B6" s="2" t="s">
        <v>14</v>
      </c>
      <c r="C6" s="2">
        <f>SUM(D6:D6)</f>
        <v>2</v>
      </c>
      <c r="D6" s="4">
        <v>2</v>
      </c>
      <c r="E6" s="14"/>
    </row>
    <row r="7" spans="1:5" ht="15.75" thickBot="1">
      <c r="A7" s="3" t="s">
        <v>15</v>
      </c>
      <c r="B7" s="2" t="s">
        <v>16</v>
      </c>
      <c r="C7" s="2">
        <f>SUM(D7:D7)</f>
        <v>0</v>
      </c>
      <c r="D7" s="4"/>
      <c r="E7" s="14"/>
    </row>
    <row r="8" spans="1:4" ht="15.75" thickBot="1">
      <c r="A8" s="15" t="s">
        <v>17</v>
      </c>
      <c r="B8" s="2" t="s">
        <v>16</v>
      </c>
      <c r="C8" s="2">
        <v>41</v>
      </c>
      <c r="D8" s="4"/>
    </row>
    <row r="9" spans="1:4" ht="15.75" thickBot="1">
      <c r="A9" s="15" t="s">
        <v>44</v>
      </c>
      <c r="B9" s="2" t="s">
        <v>10</v>
      </c>
      <c r="C9" s="2">
        <v>400</v>
      </c>
      <c r="D9" s="4">
        <v>1000</v>
      </c>
    </row>
    <row r="10" spans="1:5" ht="15.75" thickBot="1">
      <c r="A10" s="3" t="s">
        <v>66</v>
      </c>
      <c r="B10" s="2" t="s">
        <v>18</v>
      </c>
      <c r="C10" s="2">
        <f aca="true" t="shared" si="0" ref="C10:C34">SUM(D10:D10)</f>
        <v>0</v>
      </c>
      <c r="D10" s="4"/>
      <c r="E10" s="14"/>
    </row>
    <row r="11" spans="1:5" ht="15.75" thickBot="1">
      <c r="A11" s="3" t="s">
        <v>80</v>
      </c>
      <c r="B11" s="2" t="s">
        <v>20</v>
      </c>
      <c r="C11" s="2">
        <f t="shared" si="0"/>
        <v>5</v>
      </c>
      <c r="D11" s="4">
        <v>5</v>
      </c>
      <c r="E11" s="14"/>
    </row>
    <row r="12" spans="1:5" ht="15.75" thickBot="1">
      <c r="A12" s="3" t="s">
        <v>55</v>
      </c>
      <c r="B12" s="2" t="s">
        <v>22</v>
      </c>
      <c r="C12" s="2">
        <f t="shared" si="0"/>
        <v>2</v>
      </c>
      <c r="D12" s="4">
        <v>2</v>
      </c>
      <c r="E12" s="14"/>
    </row>
    <row r="13" spans="1:5" ht="15.75" thickBot="1">
      <c r="A13" s="3" t="s">
        <v>23</v>
      </c>
      <c r="B13" s="2" t="s">
        <v>18</v>
      </c>
      <c r="C13" s="2">
        <f t="shared" si="0"/>
        <v>0</v>
      </c>
      <c r="D13" s="4"/>
      <c r="E13" s="14"/>
    </row>
    <row r="14" spans="1:5" ht="15.75" thickBot="1">
      <c r="A14" s="3" t="s">
        <v>117</v>
      </c>
      <c r="B14" s="2" t="s">
        <v>18</v>
      </c>
      <c r="C14" s="2">
        <f t="shared" si="0"/>
        <v>0</v>
      </c>
      <c r="D14" s="4"/>
      <c r="E14" s="14"/>
    </row>
    <row r="15" spans="1:5" ht="15.75" thickBot="1">
      <c r="A15" s="3" t="s">
        <v>84</v>
      </c>
      <c r="B15" s="2" t="s">
        <v>20</v>
      </c>
      <c r="C15" s="2">
        <f t="shared" si="0"/>
        <v>0</v>
      </c>
      <c r="D15" s="4"/>
      <c r="E15" s="14"/>
    </row>
    <row r="16" spans="1:5" ht="15.75" thickBot="1">
      <c r="A16" s="3" t="s">
        <v>58</v>
      </c>
      <c r="B16" s="2" t="s">
        <v>18</v>
      </c>
      <c r="C16" s="2">
        <f t="shared" si="0"/>
        <v>1</v>
      </c>
      <c r="D16" s="4">
        <v>1</v>
      </c>
      <c r="E16" s="14"/>
    </row>
    <row r="17" spans="1:5" ht="15.75" thickBot="1">
      <c r="A17" s="3" t="s">
        <v>109</v>
      </c>
      <c r="B17" s="2" t="s">
        <v>18</v>
      </c>
      <c r="C17" s="2">
        <f t="shared" si="0"/>
        <v>10</v>
      </c>
      <c r="D17" s="4">
        <v>10</v>
      </c>
      <c r="E17" s="14"/>
    </row>
    <row r="18" spans="1:5" ht="15.75" thickBot="1">
      <c r="A18" s="3" t="s">
        <v>25</v>
      </c>
      <c r="B18" s="2" t="s">
        <v>20</v>
      </c>
      <c r="C18" s="2">
        <f t="shared" si="0"/>
        <v>0</v>
      </c>
      <c r="D18" s="4"/>
      <c r="E18" s="14"/>
    </row>
    <row r="19" spans="1:5" ht="15.75" thickBot="1">
      <c r="A19" s="3" t="s">
        <v>118</v>
      </c>
      <c r="B19" s="2" t="s">
        <v>18</v>
      </c>
      <c r="C19" s="2">
        <f t="shared" si="0"/>
        <v>0</v>
      </c>
      <c r="D19" s="4"/>
      <c r="E19" s="14"/>
    </row>
    <row r="20" spans="1:5" ht="15.75" thickBot="1">
      <c r="A20" s="3" t="s">
        <v>27</v>
      </c>
      <c r="B20" s="2" t="s">
        <v>18</v>
      </c>
      <c r="C20" s="2">
        <f t="shared" si="0"/>
        <v>0</v>
      </c>
      <c r="D20" s="4">
        <v>0</v>
      </c>
      <c r="E20" s="14"/>
    </row>
    <row r="21" spans="1:5" ht="15.75" thickBot="1">
      <c r="A21" s="3" t="s">
        <v>106</v>
      </c>
      <c r="B21" s="2" t="s">
        <v>29</v>
      </c>
      <c r="C21" s="2">
        <f t="shared" si="0"/>
        <v>12</v>
      </c>
      <c r="D21" s="4">
        <v>12</v>
      </c>
      <c r="E21" s="14"/>
    </row>
    <row r="22" spans="1:5" ht="15.75" thickBot="1">
      <c r="A22" s="3" t="s">
        <v>30</v>
      </c>
      <c r="B22" s="2" t="s">
        <v>16</v>
      </c>
      <c r="C22" s="2">
        <f t="shared" si="0"/>
        <v>0</v>
      </c>
      <c r="D22" s="4"/>
      <c r="E22" s="14"/>
    </row>
    <row r="23" spans="1:5" ht="15.75" thickBot="1">
      <c r="A23" s="3" t="s">
        <v>31</v>
      </c>
      <c r="B23" s="2" t="s">
        <v>16</v>
      </c>
      <c r="C23" s="2">
        <f t="shared" si="0"/>
        <v>0</v>
      </c>
      <c r="D23" s="4"/>
      <c r="E23" s="14"/>
    </row>
    <row r="24" spans="1:5" ht="15.75" thickBot="1">
      <c r="A24" s="3" t="s">
        <v>68</v>
      </c>
      <c r="B24" s="2" t="s">
        <v>18</v>
      </c>
      <c r="C24" s="2">
        <f t="shared" si="0"/>
        <v>0</v>
      </c>
      <c r="D24" s="4"/>
      <c r="E24" s="14"/>
    </row>
    <row r="25" spans="1:5" ht="15.75" thickBot="1">
      <c r="A25" s="3" t="s">
        <v>33</v>
      </c>
      <c r="B25" s="2" t="s">
        <v>18</v>
      </c>
      <c r="C25" s="2">
        <f t="shared" si="0"/>
        <v>0</v>
      </c>
      <c r="D25" s="4"/>
      <c r="E25" s="14"/>
    </row>
    <row r="26" spans="1:5" ht="15.75" thickBot="1">
      <c r="A26" s="3" t="s">
        <v>69</v>
      </c>
      <c r="B26" s="2" t="s">
        <v>8</v>
      </c>
      <c r="C26" s="2">
        <f t="shared" si="0"/>
        <v>24</v>
      </c>
      <c r="D26" s="4">
        <v>24</v>
      </c>
      <c r="E26" s="14"/>
    </row>
    <row r="27" spans="1:5" ht="15.75" thickBot="1">
      <c r="A27" s="3" t="s">
        <v>35</v>
      </c>
      <c r="B27" s="2" t="s">
        <v>16</v>
      </c>
      <c r="C27" s="2">
        <f t="shared" si="0"/>
        <v>10</v>
      </c>
      <c r="D27" s="4">
        <v>10</v>
      </c>
      <c r="E27" s="14"/>
    </row>
    <row r="28" spans="1:5" ht="15.75" thickBot="1">
      <c r="A28" s="3" t="s">
        <v>36</v>
      </c>
      <c r="B28" s="2" t="s">
        <v>16</v>
      </c>
      <c r="C28" s="2">
        <f t="shared" si="0"/>
        <v>0</v>
      </c>
      <c r="D28" s="4"/>
      <c r="E28" s="14"/>
    </row>
    <row r="29" spans="1:5" ht="15.75" thickBot="1">
      <c r="A29" s="3" t="s">
        <v>125</v>
      </c>
      <c r="B29" s="2" t="s">
        <v>37</v>
      </c>
      <c r="C29" s="2">
        <f t="shared" si="0"/>
        <v>0</v>
      </c>
      <c r="D29" s="4"/>
      <c r="E29" s="14"/>
    </row>
    <row r="30" spans="1:5" ht="15.75" thickBot="1">
      <c r="A30" s="3" t="s">
        <v>38</v>
      </c>
      <c r="B30" s="2" t="s">
        <v>18</v>
      </c>
      <c r="C30" s="2">
        <f t="shared" si="0"/>
        <v>0</v>
      </c>
      <c r="D30" s="4"/>
      <c r="E30" s="14"/>
    </row>
    <row r="31" spans="1:5" ht="15.75" thickBot="1">
      <c r="A31" s="3" t="s">
        <v>77</v>
      </c>
      <c r="B31" s="2" t="s">
        <v>14</v>
      </c>
      <c r="C31" s="2">
        <f t="shared" si="0"/>
        <v>0</v>
      </c>
      <c r="D31" s="4"/>
      <c r="E31" s="14"/>
    </row>
    <row r="32" spans="1:5" ht="15.75" thickBot="1">
      <c r="A32" s="3" t="s">
        <v>40</v>
      </c>
      <c r="B32" s="2" t="s">
        <v>18</v>
      </c>
      <c r="C32" s="2">
        <f t="shared" si="0"/>
        <v>52</v>
      </c>
      <c r="D32" s="4">
        <v>52</v>
      </c>
      <c r="E32" s="14"/>
    </row>
    <row r="33" spans="1:5" ht="15.75" thickBot="1">
      <c r="A33" s="3" t="s">
        <v>98</v>
      </c>
      <c r="B33" s="2" t="s">
        <v>16</v>
      </c>
      <c r="C33" s="2">
        <f t="shared" si="0"/>
        <v>120</v>
      </c>
      <c r="D33" s="4">
        <v>120</v>
      </c>
      <c r="E33" s="14"/>
    </row>
    <row r="34" spans="1:5" ht="15.75" thickBot="1">
      <c r="A34" s="3" t="s">
        <v>42</v>
      </c>
      <c r="B34" s="2" t="s">
        <v>16</v>
      </c>
      <c r="C34" s="2">
        <f t="shared" si="0"/>
        <v>0</v>
      </c>
      <c r="D34" s="4"/>
      <c r="E34" s="14"/>
    </row>
    <row r="35" spans="1:4" ht="15.75" thickBot="1">
      <c r="A35" s="3" t="s">
        <v>127</v>
      </c>
      <c r="B35" s="2" t="s">
        <v>18</v>
      </c>
      <c r="C35" s="2">
        <v>1</v>
      </c>
      <c r="D35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="78" zoomScaleNormal="78" zoomScalePageLayoutView="0" workbookViewId="0" topLeftCell="A1">
      <selection activeCell="E14" sqref="E14"/>
    </sheetView>
  </sheetViews>
  <sheetFormatPr defaultColWidth="11.421875" defaultRowHeight="15"/>
  <cols>
    <col min="1" max="1" width="53.00390625" style="0" customWidth="1"/>
  </cols>
  <sheetData>
    <row r="1" spans="1:4" ht="15.75" thickBot="1">
      <c r="A1" s="27" t="s">
        <v>0</v>
      </c>
      <c r="B1" s="29" t="s">
        <v>1</v>
      </c>
      <c r="C1" s="29" t="s">
        <v>49</v>
      </c>
      <c r="D1" s="24" t="s">
        <v>65</v>
      </c>
    </row>
    <row r="2" spans="1:4" ht="15.75" thickBot="1">
      <c r="A2" s="28"/>
      <c r="B2" s="30"/>
      <c r="C2" s="30"/>
      <c r="D2" s="2" t="s">
        <v>129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3</v>
      </c>
      <c r="D3" s="4">
        <v>3</v>
      </c>
    </row>
    <row r="4" spans="1:4" ht="15.75" thickBot="1">
      <c r="A4" s="3" t="s">
        <v>9</v>
      </c>
      <c r="B4" s="2" t="s">
        <v>10</v>
      </c>
      <c r="C4" s="2">
        <f t="shared" si="0"/>
        <v>20</v>
      </c>
      <c r="D4" s="4">
        <v>20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9" ht="15.75" thickBot="1">
      <c r="A7" s="3" t="s">
        <v>15</v>
      </c>
      <c r="B7" s="2" t="s">
        <v>16</v>
      </c>
      <c r="C7" s="2">
        <f t="shared" si="0"/>
        <v>0</v>
      </c>
      <c r="D7" s="4"/>
      <c r="F7" s="16"/>
      <c r="G7" s="16"/>
      <c r="H7" s="16"/>
      <c r="I7" s="16"/>
    </row>
    <row r="8" spans="1:9" ht="15.75" thickBot="1">
      <c r="A8" s="11" t="s">
        <v>17</v>
      </c>
      <c r="B8" s="2" t="s">
        <v>16</v>
      </c>
      <c r="C8" s="2">
        <f t="shared" si="0"/>
        <v>0</v>
      </c>
      <c r="D8" s="4"/>
      <c r="F8" s="16"/>
      <c r="G8" s="16"/>
      <c r="H8" s="16"/>
      <c r="I8" s="16"/>
    </row>
    <row r="9" spans="1:9" ht="15.75" thickBot="1">
      <c r="A9" s="11" t="s">
        <v>44</v>
      </c>
      <c r="B9" s="2" t="s">
        <v>10</v>
      </c>
      <c r="C9" s="2">
        <v>56</v>
      </c>
      <c r="D9" s="4">
        <v>14</v>
      </c>
      <c r="F9" s="16"/>
      <c r="G9" s="16"/>
      <c r="H9" s="16"/>
      <c r="I9" s="16"/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54</v>
      </c>
      <c r="B11" s="2" t="s">
        <v>20</v>
      </c>
      <c r="C11" s="2">
        <f t="shared" si="1"/>
        <v>2</v>
      </c>
      <c r="D11" s="4">
        <v>2</v>
      </c>
    </row>
    <row r="12" spans="1:4" ht="15.75" thickBot="1">
      <c r="A12" s="3" t="s">
        <v>55</v>
      </c>
      <c r="B12" s="2" t="s">
        <v>22</v>
      </c>
      <c r="C12" s="2">
        <f t="shared" si="1"/>
        <v>2</v>
      </c>
      <c r="D12" s="4">
        <v>2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56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57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1</v>
      </c>
      <c r="D16" s="4">
        <v>1</v>
      </c>
    </row>
    <row r="17" spans="1:4" ht="15.75" thickBot="1">
      <c r="A17" s="3" t="s">
        <v>59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26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67</v>
      </c>
      <c r="B21" s="2" t="s">
        <v>29</v>
      </c>
      <c r="C21" s="2">
        <f t="shared" si="1"/>
        <v>30</v>
      </c>
      <c r="D21" s="4">
        <v>30</v>
      </c>
    </row>
    <row r="22" spans="1:4" ht="32.25" customHeight="1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69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70</v>
      </c>
      <c r="B29" s="2" t="s">
        <v>20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39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41</v>
      </c>
      <c r="B33" s="2" t="s">
        <v>16</v>
      </c>
      <c r="C33" s="2">
        <f t="shared" si="1"/>
        <v>0</v>
      </c>
      <c r="D33" s="1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22" sqref="F22"/>
    </sheetView>
  </sheetViews>
  <sheetFormatPr defaultColWidth="11.421875" defaultRowHeight="15"/>
  <cols>
    <col min="1" max="1" width="52.2812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71</v>
      </c>
    </row>
    <row r="2" spans="1:4" ht="15.75" thickBot="1">
      <c r="A2" s="28"/>
      <c r="B2" s="30"/>
      <c r="C2" s="30"/>
      <c r="D2" s="2" t="s">
        <v>130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2</v>
      </c>
      <c r="D3" s="4">
        <v>2</v>
      </c>
    </row>
    <row r="4" spans="1:4" ht="15.75" thickBot="1">
      <c r="A4" s="3" t="s">
        <v>9</v>
      </c>
      <c r="B4" s="2" t="s">
        <v>10</v>
      </c>
      <c r="C4" s="2">
        <f t="shared" si="0"/>
        <v>5</v>
      </c>
      <c r="D4" s="4">
        <v>5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1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1" t="s">
        <v>44</v>
      </c>
      <c r="B9" s="2" t="s">
        <v>10</v>
      </c>
      <c r="C9" s="2">
        <v>8</v>
      </c>
      <c r="D9" s="4">
        <v>2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72</v>
      </c>
      <c r="B11" s="2" t="s">
        <v>20</v>
      </c>
      <c r="C11" s="2">
        <f t="shared" si="1"/>
        <v>0</v>
      </c>
      <c r="D11" s="4"/>
    </row>
    <row r="12" spans="1:4" ht="15.75" thickBot="1">
      <c r="A12" s="3" t="s">
        <v>55</v>
      </c>
      <c r="B12" s="2" t="s">
        <v>22</v>
      </c>
      <c r="C12" s="2">
        <f t="shared" si="1"/>
        <v>0</v>
      </c>
      <c r="D12" s="4"/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56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73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0</v>
      </c>
      <c r="D16" s="4"/>
    </row>
    <row r="17" spans="1:4" ht="15.75" thickBot="1">
      <c r="A17" s="3" t="s">
        <v>59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26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74</v>
      </c>
      <c r="B21" s="2" t="s">
        <v>29</v>
      </c>
      <c r="C21" s="2">
        <f t="shared" si="1"/>
        <v>4</v>
      </c>
      <c r="D21" s="4">
        <v>4</v>
      </c>
    </row>
    <row r="22" spans="1:4" ht="15.75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75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76</v>
      </c>
      <c r="B29" s="2" t="s">
        <v>20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77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41</v>
      </c>
      <c r="B33" s="2" t="s">
        <v>16</v>
      </c>
      <c r="C33" s="2">
        <f t="shared" si="1"/>
        <v>0</v>
      </c>
      <c r="D33" s="1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22" sqref="D22:D34"/>
    </sheetView>
  </sheetViews>
  <sheetFormatPr defaultColWidth="11.421875" defaultRowHeight="15"/>
  <cols>
    <col min="1" max="1" width="49.2812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78</v>
      </c>
    </row>
    <row r="2" spans="1:4" ht="15.75" thickBot="1">
      <c r="A2" s="28"/>
      <c r="B2" s="30"/>
      <c r="C2" s="30"/>
      <c r="D2" s="2" t="s">
        <v>130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1</v>
      </c>
      <c r="D3" s="4">
        <v>1</v>
      </c>
    </row>
    <row r="4" spans="1:4" ht="15.75" thickBot="1">
      <c r="A4" s="3" t="s">
        <v>9</v>
      </c>
      <c r="B4" s="2" t="s">
        <v>10</v>
      </c>
      <c r="C4" s="2">
        <f t="shared" si="0"/>
        <v>17</v>
      </c>
      <c r="D4" s="4">
        <v>17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1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1" t="s">
        <v>44</v>
      </c>
      <c r="B9" s="2" t="s">
        <v>10</v>
      </c>
      <c r="C9" s="2">
        <v>28</v>
      </c>
      <c r="D9" s="4">
        <v>7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72</v>
      </c>
      <c r="B11" s="2" t="s">
        <v>20</v>
      </c>
      <c r="C11" s="2">
        <f t="shared" si="1"/>
        <v>1</v>
      </c>
      <c r="D11" s="4">
        <v>1</v>
      </c>
    </row>
    <row r="12" spans="1:4" ht="15.75" thickBot="1">
      <c r="A12" s="3" t="s">
        <v>55</v>
      </c>
      <c r="B12" s="2" t="s">
        <v>22</v>
      </c>
      <c r="C12" s="2">
        <f t="shared" si="1"/>
        <v>1</v>
      </c>
      <c r="D12" s="4">
        <v>1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56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57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0</v>
      </c>
      <c r="D16" s="4"/>
    </row>
    <row r="17" spans="1:4" ht="15.75" thickBot="1">
      <c r="A17" s="3" t="s">
        <v>59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26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74</v>
      </c>
      <c r="B21" s="2" t="s">
        <v>29</v>
      </c>
      <c r="C21" s="2">
        <f t="shared" si="1"/>
        <v>12</v>
      </c>
      <c r="D21" s="4">
        <v>12</v>
      </c>
    </row>
    <row r="22" spans="1:4" ht="15.75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32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69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76</v>
      </c>
      <c r="B29" s="2" t="s">
        <v>20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39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41</v>
      </c>
      <c r="B33" s="2" t="s">
        <v>16</v>
      </c>
      <c r="C33" s="2">
        <f t="shared" si="1"/>
        <v>0</v>
      </c>
      <c r="D33" s="1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50.851562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79</v>
      </c>
    </row>
    <row r="2" spans="1:4" ht="15.75" thickBot="1">
      <c r="A2" s="28"/>
      <c r="B2" s="30"/>
      <c r="C2" s="30"/>
      <c r="D2" s="2" t="s">
        <v>130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3</v>
      </c>
      <c r="D3" s="4">
        <v>3</v>
      </c>
    </row>
    <row r="4" spans="1:4" ht="15.75" thickBot="1">
      <c r="A4" s="3" t="s">
        <v>9</v>
      </c>
      <c r="B4" s="2" t="s">
        <v>10</v>
      </c>
      <c r="C4" s="2">
        <f t="shared" si="0"/>
        <v>20</v>
      </c>
      <c r="D4" s="4">
        <v>20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1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1" t="s">
        <v>44</v>
      </c>
      <c r="B9" s="2" t="s">
        <v>10</v>
      </c>
      <c r="C9" s="2">
        <v>32</v>
      </c>
      <c r="D9" s="4">
        <v>8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80</v>
      </c>
      <c r="B11" s="2" t="s">
        <v>20</v>
      </c>
      <c r="C11" s="2">
        <f t="shared" si="1"/>
        <v>1</v>
      </c>
      <c r="D11" s="4">
        <v>1</v>
      </c>
    </row>
    <row r="12" spans="1:4" ht="15.75" thickBot="1">
      <c r="A12" s="3" t="s">
        <v>55</v>
      </c>
      <c r="B12" s="2" t="s">
        <v>22</v>
      </c>
      <c r="C12" s="2">
        <f t="shared" si="1"/>
        <v>1</v>
      </c>
      <c r="D12" s="4">
        <v>1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56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57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1</v>
      </c>
      <c r="D16" s="4">
        <v>1</v>
      </c>
    </row>
    <row r="17" spans="1:4" ht="15.75" thickBot="1">
      <c r="A17" s="3" t="s">
        <v>59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26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81</v>
      </c>
      <c r="B21" s="2" t="s">
        <v>29</v>
      </c>
      <c r="C21" s="2">
        <f t="shared" si="1"/>
        <v>20</v>
      </c>
      <c r="D21" s="4">
        <v>20</v>
      </c>
    </row>
    <row r="22" spans="1:4" ht="15.75" thickBot="1">
      <c r="A22" s="3" t="s">
        <v>82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69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70</v>
      </c>
      <c r="B29" s="2" t="s">
        <v>20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39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41</v>
      </c>
      <c r="B33" s="2" t="s">
        <v>16</v>
      </c>
      <c r="C33" s="2">
        <f t="shared" si="1"/>
        <v>0</v>
      </c>
      <c r="D33" s="1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48.42187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83</v>
      </c>
    </row>
    <row r="2" spans="1:4" ht="15.75" thickBot="1">
      <c r="A2" s="28"/>
      <c r="B2" s="30"/>
      <c r="C2" s="30"/>
      <c r="D2" s="2" t="s">
        <v>129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10</v>
      </c>
      <c r="D3" s="4">
        <v>10</v>
      </c>
    </row>
    <row r="4" spans="1:4" ht="15.75" thickBot="1">
      <c r="A4" s="3" t="s">
        <v>9</v>
      </c>
      <c r="B4" s="2" t="s">
        <v>10</v>
      </c>
      <c r="C4" s="2">
        <f t="shared" si="0"/>
        <v>70</v>
      </c>
      <c r="D4" s="4">
        <v>70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5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5" t="s">
        <v>44</v>
      </c>
      <c r="B9" s="2" t="s">
        <v>10</v>
      </c>
      <c r="C9" s="2">
        <v>96</v>
      </c>
      <c r="D9" s="4">
        <v>35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80</v>
      </c>
      <c r="B11" s="2" t="s">
        <v>20</v>
      </c>
      <c r="C11" s="2">
        <f t="shared" si="1"/>
        <v>5</v>
      </c>
      <c r="D11" s="4">
        <v>5</v>
      </c>
    </row>
    <row r="12" spans="1:4" ht="15.75" thickBot="1">
      <c r="A12" s="3" t="s">
        <v>55</v>
      </c>
      <c r="B12" s="2" t="s">
        <v>22</v>
      </c>
      <c r="C12" s="2">
        <f t="shared" si="1"/>
        <v>3</v>
      </c>
      <c r="D12" s="4">
        <v>3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56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84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0</v>
      </c>
      <c r="D16" s="4"/>
    </row>
    <row r="17" spans="1:4" ht="15.75" thickBot="1">
      <c r="A17" s="3" t="s">
        <v>59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26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82</v>
      </c>
      <c r="B21" s="2" t="s">
        <v>29</v>
      </c>
      <c r="C21" s="2">
        <f t="shared" si="1"/>
        <v>50</v>
      </c>
      <c r="D21" s="4">
        <v>50</v>
      </c>
    </row>
    <row r="22" spans="1:4" ht="15.75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69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70</v>
      </c>
      <c r="B29" s="2" t="s">
        <v>20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85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41</v>
      </c>
      <c r="B33" s="2" t="s">
        <v>16</v>
      </c>
      <c r="C33" s="2">
        <f t="shared" si="1"/>
        <v>0</v>
      </c>
      <c r="D33" s="4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22" sqref="D22:D35"/>
    </sheetView>
  </sheetViews>
  <sheetFormatPr defaultColWidth="11.421875" defaultRowHeight="15"/>
  <cols>
    <col min="1" max="1" width="51.42187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86</v>
      </c>
    </row>
    <row r="2" spans="1:4" ht="15.75" thickBot="1">
      <c r="A2" s="28"/>
      <c r="B2" s="30"/>
      <c r="C2" s="30"/>
      <c r="D2" s="2" t="s">
        <v>130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3</v>
      </c>
      <c r="D3" s="4">
        <v>3</v>
      </c>
    </row>
    <row r="4" spans="1:4" ht="15.75" thickBot="1">
      <c r="A4" s="3" t="s">
        <v>9</v>
      </c>
      <c r="B4" s="2" t="s">
        <v>10</v>
      </c>
      <c r="C4" s="2">
        <f t="shared" si="0"/>
        <v>20</v>
      </c>
      <c r="D4" s="4">
        <v>20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1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1" t="s">
        <v>44</v>
      </c>
      <c r="B9" s="2" t="s">
        <v>10</v>
      </c>
      <c r="C9" s="2">
        <v>24</v>
      </c>
      <c r="D9" s="4">
        <v>10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80</v>
      </c>
      <c r="B11" s="2" t="s">
        <v>20</v>
      </c>
      <c r="C11" s="2">
        <f t="shared" si="1"/>
        <v>3</v>
      </c>
      <c r="D11" s="4">
        <v>3</v>
      </c>
    </row>
    <row r="12" spans="1:4" ht="15.75" thickBot="1">
      <c r="A12" s="3" t="s">
        <v>55</v>
      </c>
      <c r="B12" s="2" t="s">
        <v>22</v>
      </c>
      <c r="C12" s="2">
        <f t="shared" si="1"/>
        <v>1</v>
      </c>
      <c r="D12" s="4">
        <v>1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56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84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0</v>
      </c>
      <c r="D16" s="4"/>
    </row>
    <row r="17" spans="1:4" ht="15.75" thickBot="1">
      <c r="A17" s="3" t="s">
        <v>59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87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88</v>
      </c>
      <c r="B21" s="2" t="s">
        <v>29</v>
      </c>
      <c r="C21" s="2">
        <f t="shared" si="1"/>
        <v>20</v>
      </c>
      <c r="D21" s="4">
        <v>20</v>
      </c>
    </row>
    <row r="22" spans="1:4" ht="15.75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89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4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90</v>
      </c>
      <c r="B29" s="2" t="s">
        <v>20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39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41</v>
      </c>
      <c r="B33" s="2" t="s">
        <v>16</v>
      </c>
      <c r="C33" s="2">
        <f t="shared" si="1"/>
        <v>0</v>
      </c>
      <c r="D33" s="4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D3" sqref="D3:D34"/>
    </sheetView>
  </sheetViews>
  <sheetFormatPr defaultColWidth="11.421875" defaultRowHeight="15"/>
  <cols>
    <col min="1" max="1" width="45.8515625" style="0" customWidth="1"/>
  </cols>
  <sheetData>
    <row r="1" spans="1:4" ht="15.75" customHeight="1" thickBot="1">
      <c r="A1" s="27" t="s">
        <v>0</v>
      </c>
      <c r="B1" s="29" t="s">
        <v>1</v>
      </c>
      <c r="C1" s="29" t="s">
        <v>49</v>
      </c>
      <c r="D1" s="24" t="s">
        <v>91</v>
      </c>
    </row>
    <row r="2" spans="1:4" ht="15.75" thickBot="1">
      <c r="A2" s="28"/>
      <c r="B2" s="30"/>
      <c r="C2" s="30"/>
      <c r="D2" s="2" t="s">
        <v>51</v>
      </c>
    </row>
    <row r="3" spans="1:4" ht="15.75" thickBot="1">
      <c r="A3" s="3" t="s">
        <v>52</v>
      </c>
      <c r="B3" s="2" t="s">
        <v>8</v>
      </c>
      <c r="C3" s="2">
        <f aca="true" t="shared" si="0" ref="C3:C8">SUM(D3:D3)</f>
        <v>2</v>
      </c>
      <c r="D3" s="4">
        <v>2</v>
      </c>
    </row>
    <row r="4" spans="1:4" ht="15.75" thickBot="1">
      <c r="A4" s="3" t="s">
        <v>9</v>
      </c>
      <c r="B4" s="2" t="s">
        <v>10</v>
      </c>
      <c r="C4" s="2">
        <f t="shared" si="0"/>
        <v>10</v>
      </c>
      <c r="D4" s="4">
        <v>10</v>
      </c>
    </row>
    <row r="5" spans="1:4" ht="15.75" thickBot="1">
      <c r="A5" s="3" t="s">
        <v>11</v>
      </c>
      <c r="B5" s="2" t="s">
        <v>12</v>
      </c>
      <c r="C5" s="2">
        <f t="shared" si="0"/>
        <v>0</v>
      </c>
      <c r="D5" s="4"/>
    </row>
    <row r="6" spans="1:4" ht="15.75" thickBot="1">
      <c r="A6" s="3" t="s">
        <v>13</v>
      </c>
      <c r="B6" s="2" t="s">
        <v>14</v>
      </c>
      <c r="C6" s="2">
        <f t="shared" si="0"/>
        <v>0</v>
      </c>
      <c r="D6" s="4"/>
    </row>
    <row r="7" spans="1:4" ht="15.75" thickBot="1">
      <c r="A7" s="3" t="s">
        <v>15</v>
      </c>
      <c r="B7" s="2" t="s">
        <v>16</v>
      </c>
      <c r="C7" s="2">
        <f t="shared" si="0"/>
        <v>0</v>
      </c>
      <c r="D7" s="4"/>
    </row>
    <row r="8" spans="1:4" ht="15.75" thickBot="1">
      <c r="A8" s="11" t="s">
        <v>17</v>
      </c>
      <c r="B8" s="2" t="s">
        <v>16</v>
      </c>
      <c r="C8" s="2">
        <f t="shared" si="0"/>
        <v>0</v>
      </c>
      <c r="D8" s="4"/>
    </row>
    <row r="9" spans="1:4" ht="15.75" thickBot="1">
      <c r="A9" s="11" t="s">
        <v>44</v>
      </c>
      <c r="B9" s="2" t="s">
        <v>10</v>
      </c>
      <c r="C9" s="2">
        <v>8</v>
      </c>
      <c r="D9" s="4">
        <v>5</v>
      </c>
    </row>
    <row r="10" spans="1:4" ht="15.75" thickBot="1">
      <c r="A10" s="3" t="s">
        <v>66</v>
      </c>
      <c r="B10" s="2" t="s">
        <v>18</v>
      </c>
      <c r="C10" s="2">
        <f aca="true" t="shared" si="1" ref="C10:C34">SUM(D10:D10)</f>
        <v>0</v>
      </c>
      <c r="D10" s="4"/>
    </row>
    <row r="11" spans="1:4" ht="15.75" thickBot="1">
      <c r="A11" s="3" t="s">
        <v>80</v>
      </c>
      <c r="B11" s="2" t="s">
        <v>20</v>
      </c>
      <c r="C11" s="2">
        <f t="shared" si="1"/>
        <v>2</v>
      </c>
      <c r="D11" s="4">
        <v>2</v>
      </c>
    </row>
    <row r="12" spans="1:4" ht="15.75" thickBot="1">
      <c r="A12" s="3" t="s">
        <v>55</v>
      </c>
      <c r="B12" s="2" t="s">
        <v>22</v>
      </c>
      <c r="C12" s="2">
        <f t="shared" si="1"/>
        <v>1</v>
      </c>
      <c r="D12" s="4">
        <v>1</v>
      </c>
    </row>
    <row r="13" spans="1:4" ht="15.75" thickBot="1">
      <c r="A13" s="3" t="s">
        <v>23</v>
      </c>
      <c r="B13" s="2" t="s">
        <v>18</v>
      </c>
      <c r="C13" s="2">
        <f t="shared" si="1"/>
        <v>0</v>
      </c>
      <c r="D13" s="4"/>
    </row>
    <row r="14" spans="1:4" ht="15.75" thickBot="1">
      <c r="A14" s="3" t="s">
        <v>56</v>
      </c>
      <c r="B14" s="2" t="s">
        <v>18</v>
      </c>
      <c r="C14" s="2">
        <f t="shared" si="1"/>
        <v>0</v>
      </c>
      <c r="D14" s="4"/>
    </row>
    <row r="15" spans="1:4" ht="15.75" thickBot="1">
      <c r="A15" s="3" t="s">
        <v>84</v>
      </c>
      <c r="B15" s="2" t="s">
        <v>20</v>
      </c>
      <c r="C15" s="2">
        <f t="shared" si="1"/>
        <v>0</v>
      </c>
      <c r="D15" s="4"/>
    </row>
    <row r="16" spans="1:4" ht="15.75" thickBot="1">
      <c r="A16" s="3" t="s">
        <v>58</v>
      </c>
      <c r="B16" s="2" t="s">
        <v>18</v>
      </c>
      <c r="C16" s="2">
        <f t="shared" si="1"/>
        <v>0</v>
      </c>
      <c r="D16" s="4"/>
    </row>
    <row r="17" spans="1:4" ht="15.75" thickBot="1">
      <c r="A17" s="3" t="s">
        <v>92</v>
      </c>
      <c r="B17" s="2" t="s">
        <v>18</v>
      </c>
      <c r="C17" s="2">
        <f t="shared" si="1"/>
        <v>0</v>
      </c>
      <c r="D17" s="4"/>
    </row>
    <row r="18" spans="1:4" ht="15.75" thickBot="1">
      <c r="A18" s="3" t="s">
        <v>25</v>
      </c>
      <c r="B18" s="2" t="s">
        <v>20</v>
      </c>
      <c r="C18" s="2">
        <f t="shared" si="1"/>
        <v>0</v>
      </c>
      <c r="D18" s="4"/>
    </row>
    <row r="19" spans="1:4" ht="15.75" thickBot="1">
      <c r="A19" s="3" t="s">
        <v>26</v>
      </c>
      <c r="B19" s="2" t="s">
        <v>18</v>
      </c>
      <c r="C19" s="2">
        <f t="shared" si="1"/>
        <v>0</v>
      </c>
      <c r="D19" s="4"/>
    </row>
    <row r="20" spans="1:4" ht="15.75" thickBot="1">
      <c r="A20" s="3" t="s">
        <v>27</v>
      </c>
      <c r="B20" s="2" t="s">
        <v>18</v>
      </c>
      <c r="C20" s="2">
        <f t="shared" si="1"/>
        <v>0</v>
      </c>
      <c r="D20" s="4"/>
    </row>
    <row r="21" spans="1:4" ht="15.75" thickBot="1">
      <c r="A21" s="3" t="s">
        <v>81</v>
      </c>
      <c r="B21" s="2" t="s">
        <v>29</v>
      </c>
      <c r="C21" s="2">
        <f t="shared" si="1"/>
        <v>10</v>
      </c>
      <c r="D21" s="4">
        <v>10</v>
      </c>
    </row>
    <row r="22" spans="1:4" ht="15.75" thickBot="1">
      <c r="A22" s="3" t="s">
        <v>30</v>
      </c>
      <c r="B22" s="2" t="s">
        <v>16</v>
      </c>
      <c r="C22" s="2">
        <f t="shared" si="1"/>
        <v>0</v>
      </c>
      <c r="D22" s="4"/>
    </row>
    <row r="23" spans="1:4" ht="15.75" thickBot="1">
      <c r="A23" s="3" t="s">
        <v>31</v>
      </c>
      <c r="B23" s="2" t="s">
        <v>16</v>
      </c>
      <c r="C23" s="2">
        <f t="shared" si="1"/>
        <v>0</v>
      </c>
      <c r="D23" s="4"/>
    </row>
    <row r="24" spans="1:4" ht="15.75" thickBot="1">
      <c r="A24" s="3" t="s">
        <v>68</v>
      </c>
      <c r="B24" s="2" t="s">
        <v>18</v>
      </c>
      <c r="C24" s="2">
        <f t="shared" si="1"/>
        <v>0</v>
      </c>
      <c r="D24" s="4"/>
    </row>
    <row r="25" spans="1:4" ht="15.75" thickBot="1">
      <c r="A25" s="3" t="s">
        <v>33</v>
      </c>
      <c r="B25" s="2" t="s">
        <v>18</v>
      </c>
      <c r="C25" s="2">
        <f t="shared" si="1"/>
        <v>0</v>
      </c>
      <c r="D25" s="4"/>
    </row>
    <row r="26" spans="1:4" ht="15.75" thickBot="1">
      <c r="A26" s="3" t="s">
        <v>69</v>
      </c>
      <c r="B26" s="2" t="s">
        <v>8</v>
      </c>
      <c r="C26" s="2">
        <f t="shared" si="1"/>
        <v>0</v>
      </c>
      <c r="D26" s="4"/>
    </row>
    <row r="27" spans="1:4" ht="15.75" thickBot="1">
      <c r="A27" s="3" t="s">
        <v>35</v>
      </c>
      <c r="B27" s="2" t="s">
        <v>16</v>
      </c>
      <c r="C27" s="2">
        <f t="shared" si="1"/>
        <v>0</v>
      </c>
      <c r="D27" s="1"/>
    </row>
    <row r="28" spans="1:4" ht="15.75" thickBot="1">
      <c r="A28" s="3" t="s">
        <v>36</v>
      </c>
      <c r="B28" s="2" t="s">
        <v>16</v>
      </c>
      <c r="C28" s="2">
        <f t="shared" si="1"/>
        <v>0</v>
      </c>
      <c r="D28" s="4"/>
    </row>
    <row r="29" spans="1:4" ht="15.75" thickBot="1">
      <c r="A29" s="3" t="s">
        <v>70</v>
      </c>
      <c r="B29" s="2" t="s">
        <v>20</v>
      </c>
      <c r="C29" s="2">
        <f t="shared" si="1"/>
        <v>0</v>
      </c>
      <c r="D29" s="4"/>
    </row>
    <row r="30" spans="1:4" ht="15.75" thickBot="1">
      <c r="A30" s="3" t="s">
        <v>38</v>
      </c>
      <c r="B30" s="2" t="s">
        <v>18</v>
      </c>
      <c r="C30" s="2">
        <f t="shared" si="1"/>
        <v>0</v>
      </c>
      <c r="D30" s="4"/>
    </row>
    <row r="31" spans="1:4" ht="15.75" thickBot="1">
      <c r="A31" s="3" t="s">
        <v>85</v>
      </c>
      <c r="B31" s="2" t="s">
        <v>14</v>
      </c>
      <c r="C31" s="2">
        <f t="shared" si="1"/>
        <v>0</v>
      </c>
      <c r="D31" s="4"/>
    </row>
    <row r="32" spans="1:4" ht="15.75" thickBot="1">
      <c r="A32" s="3" t="s">
        <v>40</v>
      </c>
      <c r="B32" s="2" t="s">
        <v>18</v>
      </c>
      <c r="C32" s="2">
        <f t="shared" si="1"/>
        <v>0</v>
      </c>
      <c r="D32" s="4"/>
    </row>
    <row r="33" spans="1:4" ht="15.75" thickBot="1">
      <c r="A33" s="3" t="s">
        <v>41</v>
      </c>
      <c r="B33" s="2" t="s">
        <v>16</v>
      </c>
      <c r="C33" s="2">
        <f t="shared" si="1"/>
        <v>0</v>
      </c>
      <c r="D33" s="1"/>
    </row>
    <row r="34" spans="1:4" ht="15.75" thickBot="1">
      <c r="A34" s="3" t="s">
        <v>42</v>
      </c>
      <c r="B34" s="2" t="s">
        <v>16</v>
      </c>
      <c r="C34" s="2">
        <f t="shared" si="1"/>
        <v>0</v>
      </c>
      <c r="D34" s="4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proveer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System Backup</dc:creator>
  <cp:keywords/>
  <dc:description/>
  <cp:lastModifiedBy>Cristinaeulaliag</cp:lastModifiedBy>
  <cp:lastPrinted>2011-10-19T14:42:23Z</cp:lastPrinted>
  <dcterms:created xsi:type="dcterms:W3CDTF">2011-02-28T13:43:03Z</dcterms:created>
  <dcterms:modified xsi:type="dcterms:W3CDTF">2011-10-19T20:55:11Z</dcterms:modified>
  <cp:category/>
  <cp:version/>
  <cp:contentType/>
  <cp:contentStatus/>
</cp:coreProperties>
</file>