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355" windowHeight="6405" activeTab="0"/>
  </bookViews>
  <sheets>
    <sheet name="MATRIZ DE INVERSIONES" sheetId="1" r:id="rId1"/>
  </sheets>
  <definedNames>
    <definedName name="_xlnm.Print_Titles" localSheetId="0">'MATRIZ DE INVERSIONES'!$1:$8</definedName>
  </definedNames>
  <calcPr fullCalcOnLoad="1"/>
</workbook>
</file>

<file path=xl/sharedStrings.xml><?xml version="1.0" encoding="utf-8"?>
<sst xmlns="http://schemas.openxmlformats.org/spreadsheetml/2006/main" count="111" uniqueCount="79">
  <si>
    <t>SECTOR</t>
  </si>
  <si>
    <t>IDENTIFICACION DEL LOS PROYECTOS</t>
  </si>
  <si>
    <t>AGUA POTABLE Y SANEAMIENTO BASICO</t>
  </si>
  <si>
    <t>INVERSIONES AGUA POTABLE Y SANEAMIENTO BASICO</t>
  </si>
  <si>
    <t>Diseños, planos e interventorias acueducto y alcantarillado</t>
  </si>
  <si>
    <t>Estudios de pre inversión acueducto y alcantarillado</t>
  </si>
  <si>
    <t>INVERSIONES ADMINISTRATIVAS</t>
  </si>
  <si>
    <t>230101</t>
  </si>
  <si>
    <t>23010102</t>
  </si>
  <si>
    <t>CODIGO PRESUPUESTAL</t>
  </si>
  <si>
    <t>IDENTIFICACION DEL PROGRAMA  Y SUBPROGRAMA</t>
  </si>
  <si>
    <t>LUGAR</t>
  </si>
  <si>
    <t>RECURSOS MUNICIPALES (4)</t>
  </si>
  <si>
    <t>APROPIACION          (1+2+3+4+5+6+7+8)</t>
  </si>
  <si>
    <t>OBSERVACIONES</t>
  </si>
  <si>
    <t>RECURSOS PROPIOS          (1)</t>
  </si>
  <si>
    <t xml:space="preserve">RECURSOS DE LA NACION       (2) </t>
  </si>
  <si>
    <t>RECURSOS DEPTALES        (3)</t>
  </si>
  <si>
    <t>RECURSOS DE EMPRESAS DEPTALES        (5)</t>
  </si>
  <si>
    <t>COFINANCIACION REGALIAS            (6)</t>
  </si>
  <si>
    <t>CREDITO          (7)</t>
  </si>
  <si>
    <t>OTROS             (8)</t>
  </si>
  <si>
    <t>OBJETIVOS GENERALES PLAN DE INVERSIÓNES:</t>
  </si>
  <si>
    <t xml:space="preserve">Municipios y corregimientos de Departamento de Caldas </t>
  </si>
  <si>
    <t xml:space="preserve">1) Optimización de las redes de acueducto y alcantarillado en las 24 seccionales donde EMPOCALDAS S.A E.S.P presta sus servicios </t>
  </si>
  <si>
    <t xml:space="preserve">2) Contribuir con el saneamiento ambiental. 
</t>
  </si>
  <si>
    <t xml:space="preserve">3) Contribuir al cumplimiento de las metas sectoriales contempladas en los Objetivos de Desarrollo del Milenio, definidos en el Documento CONPES - SOCIAL 091 de 2005, y los que lo modifiquen o adicionen; así como en los Planes de Desarrollo Territoriales. 
</t>
  </si>
  <si>
    <t xml:space="preserve"> </t>
  </si>
  <si>
    <t xml:space="preserve">4) Fomentar una adecuada planeación de inversiones y la formulación de proyectos integrales. </t>
  </si>
  <si>
    <t xml:space="preserve">SERGIO HUMBERTO LOPERA PROAÑOS </t>
  </si>
  <si>
    <t xml:space="preserve">JEFE DEPTO DE PLANEACION Y PROYECTOS </t>
  </si>
  <si>
    <t xml:space="preserve">             PLAN DE INVERSIONES EMPOCALDAS 2012 </t>
  </si>
  <si>
    <t xml:space="preserve">Cuentas  por pagar vigencia anterior </t>
  </si>
  <si>
    <t xml:space="preserve">PROYECTOS ESPECIALES Y CONVENIOS </t>
  </si>
  <si>
    <t xml:space="preserve">Reforestacion , tratamiento de microcuencas y cultura del agua </t>
  </si>
  <si>
    <t>Programa : Operaciones, Subprograma  : Financiación para el mejoramiento de la infraestructura de operación del programa</t>
  </si>
  <si>
    <t xml:space="preserve">Programa : Operaciones,  Sub programa : Disminuir el consumo de insumos químicos </t>
  </si>
  <si>
    <t xml:space="preserve">Prorgama Operaciones, Subprograma Reduccion de los tiempos de operación en las plantas de tratamiento y estaciones de bombeo </t>
  </si>
  <si>
    <t xml:space="preserve">Programa: Operaciones Subprograma Financiación para el mejoramiento de la Infraestructura </t>
  </si>
  <si>
    <t xml:space="preserve">Programa: Estructurar la gestion ambiental coorporativa garantizando el manejo integral del recursos hidrico, Sub Programa Fortalecer el programa de control de pérdidas  </t>
  </si>
  <si>
    <t xml:space="preserve">Aduisición de válvulas de control y accesorios para las diferentes seccionales de EMPOCALDAS S.A E.S.P </t>
  </si>
  <si>
    <t xml:space="preserve">Construcción de cámaras para estaciones reductoras de presión en diferentes seccionales de la empresa </t>
  </si>
  <si>
    <t xml:space="preserve">Compra de macromedidores para medir volumens producidos en las seccionales </t>
  </si>
  <si>
    <t xml:space="preserve">Manejo de presiones y pérdidas técnicas </t>
  </si>
  <si>
    <t xml:space="preserve">Adquisicón de un macromedidor portatil </t>
  </si>
  <si>
    <t>Compra de 4 geofonos electronicos para las seccionales de Aguadas, Riosucio, Samana, Manzanares</t>
  </si>
  <si>
    <t xml:space="preserve">Adquisicón de un prelocalizador para la detección de fugas </t>
  </si>
  <si>
    <t xml:space="preserve">Telemetria Aguadas- Arma </t>
  </si>
  <si>
    <t xml:space="preserve">Telemetria Marmato </t>
  </si>
  <si>
    <t xml:space="preserve">Sectorización acueducto La Dorada </t>
  </si>
  <si>
    <t xml:space="preserve">Sectorización acueducto Chinchiná </t>
  </si>
  <si>
    <t xml:space="preserve">Reposición redes de acueducto la Dorada </t>
  </si>
  <si>
    <t xml:space="preserve">Obras materiales y suministros de acueducto y alcantarillado </t>
  </si>
  <si>
    <t xml:space="preserve">Reforzamiento estructural de los edificios de las plantas y bombeo </t>
  </si>
  <si>
    <t xml:space="preserve">Programa: Operaciones, Subprograma Financiación para el mejoramiento de la infraestructura de operación de EMPOCALDAS S.A E.S.P </t>
  </si>
  <si>
    <t xml:space="preserve">Programa: Estructurar la gestion ambiental coorporativa garantizando el manejo integral del recursos hidrico, Sub Programa Manejo integral de cuencas hidrograficas </t>
  </si>
  <si>
    <t xml:space="preserve">Mantenimiento áreas cuenca de Viterbo </t>
  </si>
  <si>
    <t xml:space="preserve">Mantenimiento cuenca del río Guarinó </t>
  </si>
  <si>
    <t xml:space="preserve">Mantenimiento y siembra Neira </t>
  </si>
  <si>
    <t xml:space="preserve">Mantenimiento cuenca  Quebrada Doña Juana Victoria </t>
  </si>
  <si>
    <t xml:space="preserve">Labores de trecuperación Río Oro Acueducto Regional de Occidente </t>
  </si>
  <si>
    <t xml:space="preserve">Programa de Guardabosques Aguadas, Marulanda y Río Guarinó </t>
  </si>
  <si>
    <t xml:space="preserve">Programa: Estructurar la gestion ambiental coorporativa garantizando el manejo integral del recursos hidrico, Sub Programa Resposabilida social empresarial como inversión social </t>
  </si>
  <si>
    <t xml:space="preserve">Veinte taller de capacitación </t>
  </si>
  <si>
    <t xml:space="preserve">Programa: Operaciones Sub Programa Reducción de los tiempos de operación en las Plantas de tratamiento </t>
  </si>
  <si>
    <t xml:space="preserve">Prorgama : Sistemas de Información Sub Programa  Gestionar recursos para la adqusición de un sistema integrado de información  para EMPOCALDAS S.A E.S.P </t>
  </si>
  <si>
    <t xml:space="preserve">Prorgama : Sistemas de Información Sub Programa   Implementación del sistema integrado de información </t>
  </si>
  <si>
    <t>TOTAL</t>
  </si>
  <si>
    <t xml:space="preserve">PRORGAMA REDUCCION DE PERDIDAS TECNICAS </t>
  </si>
  <si>
    <t xml:space="preserve">GRAN TOTAL </t>
  </si>
  <si>
    <t xml:space="preserve">Estudios de Vulnerabilidad Sismica Edificio de Operación Plantas </t>
  </si>
  <si>
    <t xml:space="preserve">Edición, Ploteo, Planos </t>
  </si>
  <si>
    <t>Diseño filtros campo alegre Chinchiná ( lavado agua aire)</t>
  </si>
  <si>
    <t xml:space="preserve">Diseño de tanques de almacenamiento en Risaralda, Salamina, Riosucio, Manzanares, Filadelfia, Samana y Neira </t>
  </si>
  <si>
    <t xml:space="preserve">Diseños proyectos PDA segunda fase </t>
  </si>
  <si>
    <t>Diseño planta única aro  (estudios de suelos, levantamiento topográfico, avalúos)</t>
  </si>
  <si>
    <t xml:space="preserve">Construcción tanque Marulanda </t>
  </si>
  <si>
    <t xml:space="preserve">Adquisición y mantenimiento de programas software </t>
  </si>
  <si>
    <t xml:space="preserve"> Adquisición y mantenimiento hardware  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</si>
</sst>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N$&quot;#,##0_);\(&quot;N$&quot;#,##0\)"/>
    <numFmt numFmtId="179" formatCode="&quot;N$&quot;#,##0_);[Red]\(&quot;N$&quot;#,##0\)"/>
    <numFmt numFmtId="180" formatCode="&quot;N$&quot;#,##0.00_);\(&quot;N$&quot;#,##0.00\)"/>
    <numFmt numFmtId="181" formatCode="&quot;N$&quot;#,##0.00_);[Red]\(&quot;N$&quot;#,##0.00\)"/>
    <numFmt numFmtId="182" formatCode="_(&quot;N$&quot;* #,##0_);_(&quot;N$&quot;* \(#,##0\);_(&quot;N$&quot;* &quot;-&quot;_);_(@_)"/>
    <numFmt numFmtId="183" formatCode="_(&quot;N$&quot;* #,##0.00_);_(&quot;N$&quot;* \(#,##0.00\);_(&quot;N$&quot;* &quot;-&quot;??_);_(@_)"/>
    <numFmt numFmtId="184" formatCode="&quot;$&quot;\ #,##0.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(* #,##0_);_(* \(#,##0\);_(* &quot;-&quot;??_);_(@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28"/>
      <name val="Times New Roman"/>
      <family val="1"/>
    </font>
    <font>
      <sz val="28"/>
      <name val="Arial"/>
      <family val="2"/>
    </font>
    <font>
      <b/>
      <sz val="22"/>
      <name val="Times New Roman"/>
      <family val="1"/>
    </font>
    <font>
      <b/>
      <sz val="7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9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4" fontId="0" fillId="0" borderId="22" xfId="0" applyNumberFormat="1" applyFill="1" applyBorder="1" applyAlignment="1">
      <alignment horizontal="right"/>
    </xf>
    <xf numFmtId="4" fontId="9" fillId="0" borderId="23" xfId="0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0" fontId="11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13" fillId="0" borderId="27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15" fillId="0" borderId="28" xfId="0" applyFont="1" applyFill="1" applyBorder="1" applyAlignment="1">
      <alignment horizontal="center" vertical="center" wrapText="1"/>
    </xf>
    <xf numFmtId="4" fontId="15" fillId="0" borderId="29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1" fillId="0" borderId="12" xfId="0" applyFont="1" applyFill="1" applyBorder="1" applyAlignment="1">
      <alignment horizontal="left" vertical="center" wrapText="1"/>
    </xf>
    <xf numFmtId="4" fontId="0" fillId="0" borderId="3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center" vertical="center" textRotation="90" wrapText="1"/>
    </xf>
    <xf numFmtId="0" fontId="0" fillId="0" borderId="32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31">
      <selection activeCell="E44" sqref="E44"/>
    </sheetView>
  </sheetViews>
  <sheetFormatPr defaultColWidth="11.421875" defaultRowHeight="17.25" customHeight="1"/>
  <cols>
    <col min="1" max="1" width="7.7109375" style="5" customWidth="1"/>
    <col min="2" max="2" width="10.421875" style="6" customWidth="1"/>
    <col min="3" max="3" width="37.28125" style="7" customWidth="1"/>
    <col min="4" max="4" width="20.28125" style="7" customWidth="1"/>
    <col min="5" max="5" width="28.00390625" style="6" customWidth="1"/>
    <col min="6" max="6" width="18.140625" style="8" customWidth="1"/>
    <col min="7" max="7" width="18.140625" style="9" customWidth="1"/>
    <col min="8" max="8" width="17.421875" style="9" customWidth="1"/>
    <col min="9" max="9" width="16.140625" style="9" customWidth="1"/>
    <col min="10" max="10" width="18.8515625" style="9" customWidth="1"/>
    <col min="11" max="11" width="16.421875" style="9" customWidth="1"/>
    <col min="12" max="12" width="15.140625" style="9" customWidth="1"/>
    <col min="13" max="13" width="13.421875" style="9" customWidth="1"/>
    <col min="14" max="14" width="12.00390625" style="9" customWidth="1"/>
    <col min="15" max="15" width="13.421875" style="8" hidden="1" customWidth="1"/>
    <col min="16" max="16" width="18.00390625" style="10" customWidth="1"/>
    <col min="17" max="17" width="12.7109375" style="10" bestFit="1" customWidth="1"/>
    <col min="18" max="16384" width="11.421875" style="10" customWidth="1"/>
  </cols>
  <sheetData>
    <row r="1" spans="1:15" s="4" customFormat="1" ht="17.25" customHeight="1" thickBo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s="4" customFormat="1" ht="27.75" customHeight="1">
      <c r="A2" s="78" t="s">
        <v>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80"/>
    </row>
    <row r="3" spans="1:16" ht="17.25" customHeight="1" thickBot="1">
      <c r="A3" s="57"/>
      <c r="B3" s="58"/>
      <c r="C3" s="38"/>
      <c r="D3" s="38"/>
      <c r="E3" s="58"/>
      <c r="F3" s="39"/>
      <c r="G3" s="40"/>
      <c r="H3" s="40"/>
      <c r="I3" s="40"/>
      <c r="J3" s="40"/>
      <c r="K3" s="40"/>
      <c r="L3" s="40"/>
      <c r="M3" s="40"/>
      <c r="N3" s="40"/>
      <c r="O3" s="39"/>
      <c r="P3" s="50"/>
    </row>
    <row r="4" spans="1:16" ht="28.5" customHeight="1">
      <c r="A4" s="43" t="s">
        <v>22</v>
      </c>
      <c r="B4" s="44"/>
      <c r="C4" s="45"/>
      <c r="D4" s="45"/>
      <c r="E4" s="81" t="s">
        <v>24</v>
      </c>
      <c r="F4" s="82"/>
      <c r="G4" s="82"/>
      <c r="H4" s="82"/>
      <c r="I4" s="82"/>
      <c r="J4" s="82"/>
      <c r="K4" s="82"/>
      <c r="L4" s="82"/>
      <c r="M4" s="46"/>
      <c r="N4" s="46"/>
      <c r="O4" s="47"/>
      <c r="P4" s="48"/>
    </row>
    <row r="5" spans="1:16" ht="28.5" customHeight="1">
      <c r="A5" s="49"/>
      <c r="B5" s="37"/>
      <c r="C5" s="38"/>
      <c r="D5" s="38"/>
      <c r="E5" s="83" t="s">
        <v>25</v>
      </c>
      <c r="F5" s="84"/>
      <c r="G5" s="84"/>
      <c r="H5" s="84"/>
      <c r="I5" s="84"/>
      <c r="J5" s="84"/>
      <c r="K5" s="84"/>
      <c r="L5" s="84"/>
      <c r="M5" s="84"/>
      <c r="N5" s="40"/>
      <c r="O5" s="41"/>
      <c r="P5" s="50"/>
    </row>
    <row r="6" spans="1:16" ht="40.5" customHeight="1">
      <c r="A6" s="49"/>
      <c r="B6" s="37"/>
      <c r="C6" s="38"/>
      <c r="D6" s="38"/>
      <c r="E6" s="85" t="s">
        <v>26</v>
      </c>
      <c r="F6" s="84"/>
      <c r="G6" s="84"/>
      <c r="H6" s="84"/>
      <c r="I6" s="84"/>
      <c r="J6" s="84"/>
      <c r="K6" s="84"/>
      <c r="L6" s="84"/>
      <c r="M6" s="40"/>
      <c r="N6" s="40"/>
      <c r="O6" s="41"/>
      <c r="P6" s="50"/>
    </row>
    <row r="7" spans="1:16" ht="52.5">
      <c r="A7" s="49"/>
      <c r="B7" s="37"/>
      <c r="C7" s="38"/>
      <c r="D7" s="38"/>
      <c r="E7" s="42" t="s">
        <v>28</v>
      </c>
      <c r="F7" s="65"/>
      <c r="G7" s="65"/>
      <c r="H7" s="65"/>
      <c r="I7" s="65"/>
      <c r="J7" s="65"/>
      <c r="K7" s="65"/>
      <c r="L7" s="65"/>
      <c r="M7" s="65"/>
      <c r="N7" s="65"/>
      <c r="O7" s="41"/>
      <c r="P7" s="50"/>
    </row>
    <row r="8" spans="1:16" s="14" customFormat="1" ht="13.5" thickBot="1">
      <c r="A8" s="51"/>
      <c r="B8" s="11"/>
      <c r="C8" s="11"/>
      <c r="D8" s="11"/>
      <c r="E8" s="42" t="s">
        <v>27</v>
      </c>
      <c r="F8" s="12"/>
      <c r="G8" s="12"/>
      <c r="H8" s="12"/>
      <c r="I8" s="12"/>
      <c r="J8" s="12"/>
      <c r="K8" s="12"/>
      <c r="L8" s="12"/>
      <c r="M8" s="12"/>
      <c r="N8" s="12"/>
      <c r="O8" s="13"/>
      <c r="P8" s="52"/>
    </row>
    <row r="9" spans="1:16" s="17" customFormat="1" ht="56.25" customHeight="1" thickBot="1" thickTop="1">
      <c r="A9" s="53" t="s">
        <v>0</v>
      </c>
      <c r="B9" s="25" t="s">
        <v>9</v>
      </c>
      <c r="C9" s="26" t="s">
        <v>10</v>
      </c>
      <c r="D9" s="26" t="s">
        <v>11</v>
      </c>
      <c r="E9" s="27" t="s">
        <v>1</v>
      </c>
      <c r="F9" s="28" t="s">
        <v>13</v>
      </c>
      <c r="G9" s="28" t="s">
        <v>15</v>
      </c>
      <c r="H9" s="28" t="s">
        <v>16</v>
      </c>
      <c r="I9" s="28" t="s">
        <v>17</v>
      </c>
      <c r="J9" s="28" t="s">
        <v>12</v>
      </c>
      <c r="K9" s="28" t="s">
        <v>18</v>
      </c>
      <c r="L9" s="28" t="s">
        <v>19</v>
      </c>
      <c r="M9" s="28" t="s">
        <v>20</v>
      </c>
      <c r="N9" s="28" t="s">
        <v>21</v>
      </c>
      <c r="O9" s="29"/>
      <c r="P9" s="54" t="s">
        <v>14</v>
      </c>
    </row>
    <row r="10" spans="1:16" s="15" customFormat="1" ht="26.25" customHeight="1" thickTop="1">
      <c r="A10" s="86" t="s">
        <v>2</v>
      </c>
      <c r="B10" s="18" t="s">
        <v>7</v>
      </c>
      <c r="C10" s="34" t="s">
        <v>3</v>
      </c>
      <c r="D10" s="20"/>
      <c r="E10" s="18" t="s">
        <v>3</v>
      </c>
      <c r="F10" s="32">
        <f>F11+F15+F20+F23+F31</f>
        <v>1250876343</v>
      </c>
      <c r="G10" s="22" t="s">
        <v>27</v>
      </c>
      <c r="H10" s="22" t="s">
        <v>27</v>
      </c>
      <c r="I10" s="22"/>
      <c r="J10" s="22"/>
      <c r="K10" s="22"/>
      <c r="L10" s="22"/>
      <c r="M10" s="22"/>
      <c r="N10" s="22"/>
      <c r="O10" s="30"/>
      <c r="P10" s="55"/>
    </row>
    <row r="11" spans="1:16" s="16" customFormat="1" ht="51">
      <c r="A11" s="87"/>
      <c r="B11" s="19">
        <v>23010101</v>
      </c>
      <c r="C11" s="21"/>
      <c r="D11" s="66" t="s">
        <v>23</v>
      </c>
      <c r="E11" s="18" t="s">
        <v>4</v>
      </c>
      <c r="F11" s="32">
        <v>60000000</v>
      </c>
      <c r="G11" s="36"/>
      <c r="H11" s="23"/>
      <c r="I11" s="23"/>
      <c r="J11" s="23"/>
      <c r="K11" s="23"/>
      <c r="L11" s="23"/>
      <c r="M11" s="23"/>
      <c r="N11" s="23"/>
      <c r="O11" s="31"/>
      <c r="P11" s="56"/>
    </row>
    <row r="12" spans="1:16" s="16" customFormat="1" ht="38.25">
      <c r="A12" s="87"/>
      <c r="B12" s="19"/>
      <c r="C12" s="72" t="s">
        <v>35</v>
      </c>
      <c r="D12" s="62"/>
      <c r="E12" s="63" t="s">
        <v>70</v>
      </c>
      <c r="F12" s="69">
        <f>F11-F13</f>
        <v>51532000</v>
      </c>
      <c r="G12" s="36"/>
      <c r="H12" s="23"/>
      <c r="I12" s="23"/>
      <c r="J12" s="23"/>
      <c r="K12" s="23"/>
      <c r="L12" s="23"/>
      <c r="M12" s="23"/>
      <c r="N12" s="23"/>
      <c r="O12" s="31"/>
      <c r="P12" s="56"/>
    </row>
    <row r="13" spans="1:16" s="16" customFormat="1" ht="38.25">
      <c r="A13" s="87"/>
      <c r="B13" s="19"/>
      <c r="C13" s="72" t="s">
        <v>35</v>
      </c>
      <c r="D13" s="62"/>
      <c r="E13" s="63" t="s">
        <v>71</v>
      </c>
      <c r="F13" s="33">
        <v>8468000</v>
      </c>
      <c r="G13" s="36"/>
      <c r="H13" s="23"/>
      <c r="I13" s="23"/>
      <c r="J13" s="23"/>
      <c r="K13" s="23"/>
      <c r="L13" s="23"/>
      <c r="M13" s="23"/>
      <c r="N13" s="23"/>
      <c r="O13" s="31"/>
      <c r="P13" s="56"/>
    </row>
    <row r="14" spans="1:16" s="16" customFormat="1" ht="12.75">
      <c r="A14" s="87"/>
      <c r="B14" s="19"/>
      <c r="C14" s="21"/>
      <c r="D14" s="62"/>
      <c r="E14" s="63"/>
      <c r="F14" s="33"/>
      <c r="G14" s="73" t="s">
        <v>27</v>
      </c>
      <c r="H14" s="23"/>
      <c r="I14" s="23"/>
      <c r="J14" s="23"/>
      <c r="K14" s="23"/>
      <c r="L14" s="23"/>
      <c r="M14" s="23"/>
      <c r="N14" s="23"/>
      <c r="O14" s="31"/>
      <c r="P14" s="56"/>
    </row>
    <row r="15" spans="1:16" s="16" customFormat="1" ht="57.75" customHeight="1">
      <c r="A15" s="87"/>
      <c r="B15" s="19" t="s">
        <v>8</v>
      </c>
      <c r="C15" s="21"/>
      <c r="D15" s="24" t="s">
        <v>23</v>
      </c>
      <c r="E15" s="63" t="s">
        <v>5</v>
      </c>
      <c r="F15" s="32">
        <v>100000000</v>
      </c>
      <c r="G15" s="36"/>
      <c r="H15" s="23"/>
      <c r="I15" s="23"/>
      <c r="J15" s="23"/>
      <c r="K15" s="23"/>
      <c r="L15" s="23"/>
      <c r="M15" s="23"/>
      <c r="N15" s="23"/>
      <c r="O15" s="31"/>
      <c r="P15" s="56"/>
    </row>
    <row r="16" spans="1:16" s="16" customFormat="1" ht="38.25">
      <c r="A16" s="87"/>
      <c r="B16" s="19"/>
      <c r="C16" s="72" t="s">
        <v>36</v>
      </c>
      <c r="D16" s="24"/>
      <c r="E16" s="63" t="s">
        <v>72</v>
      </c>
      <c r="F16" s="33">
        <v>10000000</v>
      </c>
      <c r="G16" s="36"/>
      <c r="H16" s="23"/>
      <c r="I16" s="23"/>
      <c r="J16" s="23"/>
      <c r="K16" s="23"/>
      <c r="L16" s="23"/>
      <c r="M16" s="23"/>
      <c r="N16" s="23"/>
      <c r="O16" s="31"/>
      <c r="P16" s="56"/>
    </row>
    <row r="17" spans="1:16" s="16" customFormat="1" ht="51">
      <c r="A17" s="87"/>
      <c r="B17" s="19"/>
      <c r="C17" s="62" t="s">
        <v>37</v>
      </c>
      <c r="D17" s="24"/>
      <c r="E17" s="76" t="s">
        <v>73</v>
      </c>
      <c r="F17" s="33">
        <v>50000000</v>
      </c>
      <c r="G17" s="36"/>
      <c r="H17" s="23"/>
      <c r="I17" s="23"/>
      <c r="J17" s="23"/>
      <c r="K17" s="23"/>
      <c r="L17" s="23"/>
      <c r="M17" s="23"/>
      <c r="N17" s="23"/>
      <c r="O17" s="31"/>
      <c r="P17" s="56"/>
    </row>
    <row r="18" spans="1:16" s="16" customFormat="1" ht="38.25">
      <c r="A18" s="87"/>
      <c r="B18" s="19"/>
      <c r="C18" s="71" t="s">
        <v>38</v>
      </c>
      <c r="D18" s="24"/>
      <c r="E18" s="63" t="s">
        <v>74</v>
      </c>
      <c r="F18" s="33">
        <v>20000000</v>
      </c>
      <c r="G18" s="73" t="s">
        <v>27</v>
      </c>
      <c r="H18" s="23"/>
      <c r="I18" s="23"/>
      <c r="J18" s="23"/>
      <c r="K18" s="23"/>
      <c r="L18" s="23"/>
      <c r="M18" s="23"/>
      <c r="N18" s="23"/>
      <c r="O18" s="31"/>
      <c r="P18" s="56"/>
    </row>
    <row r="19" spans="1:16" s="16" customFormat="1" ht="51">
      <c r="A19" s="87"/>
      <c r="B19" s="19"/>
      <c r="C19" s="62" t="s">
        <v>37</v>
      </c>
      <c r="D19" s="24"/>
      <c r="E19" s="63" t="s">
        <v>75</v>
      </c>
      <c r="F19" s="33">
        <v>20000000</v>
      </c>
      <c r="G19" s="36"/>
      <c r="H19" s="23"/>
      <c r="I19" s="23"/>
      <c r="J19" s="23"/>
      <c r="K19" s="23"/>
      <c r="L19" s="23"/>
      <c r="M19" s="23"/>
      <c r="N19" s="23"/>
      <c r="O19" s="31"/>
      <c r="P19" s="56"/>
    </row>
    <row r="20" spans="1:16" s="16" customFormat="1" ht="25.5">
      <c r="A20" s="87"/>
      <c r="B20" s="19">
        <v>23010103</v>
      </c>
      <c r="C20" s="66" t="s">
        <v>27</v>
      </c>
      <c r="D20" s="24"/>
      <c r="E20" s="63" t="s">
        <v>52</v>
      </c>
      <c r="F20" s="32">
        <v>600000000</v>
      </c>
      <c r="G20" s="36"/>
      <c r="H20" s="23"/>
      <c r="I20" s="23"/>
      <c r="J20" s="23"/>
      <c r="K20" s="23"/>
      <c r="L20" s="23"/>
      <c r="M20" s="23"/>
      <c r="N20" s="23"/>
      <c r="O20" s="31"/>
      <c r="P20" s="56"/>
    </row>
    <row r="21" spans="1:16" s="16" customFormat="1" ht="51">
      <c r="A21" s="87"/>
      <c r="B21" s="19"/>
      <c r="C21" s="62" t="s">
        <v>54</v>
      </c>
      <c r="D21" s="24"/>
      <c r="E21" s="63" t="s">
        <v>53</v>
      </c>
      <c r="F21" s="33">
        <v>600000000</v>
      </c>
      <c r="G21" s="36"/>
      <c r="H21" s="23"/>
      <c r="I21" s="23"/>
      <c r="J21" s="23"/>
      <c r="K21" s="23"/>
      <c r="L21" s="23"/>
      <c r="M21" s="23"/>
      <c r="N21" s="23"/>
      <c r="O21" s="31"/>
      <c r="P21" s="56"/>
    </row>
    <row r="22" spans="1:16" s="16" customFormat="1" ht="12.75">
      <c r="A22" s="87"/>
      <c r="B22" s="19"/>
      <c r="C22" s="62"/>
      <c r="D22" s="24"/>
      <c r="E22" s="63"/>
      <c r="F22" s="33"/>
      <c r="G22" s="36"/>
      <c r="H22" s="23"/>
      <c r="I22" s="23"/>
      <c r="J22" s="23"/>
      <c r="K22" s="23"/>
      <c r="L22" s="23"/>
      <c r="M22" s="23"/>
      <c r="N22" s="23"/>
      <c r="O22" s="31"/>
      <c r="P22" s="56"/>
    </row>
    <row r="23" spans="1:16" s="16" customFormat="1" ht="38.25">
      <c r="A23" s="87"/>
      <c r="B23" s="19">
        <v>23010104</v>
      </c>
      <c r="C23" s="71" t="s">
        <v>27</v>
      </c>
      <c r="D23" s="24"/>
      <c r="E23" s="74" t="s">
        <v>34</v>
      </c>
      <c r="F23" s="32">
        <f>SUM(F24:F30)</f>
        <v>180000000</v>
      </c>
      <c r="G23" s="36"/>
      <c r="H23" s="23"/>
      <c r="I23" s="23"/>
      <c r="J23" s="23"/>
      <c r="K23" s="23"/>
      <c r="L23" s="23"/>
      <c r="M23" s="23"/>
      <c r="N23" s="23"/>
      <c r="O23" s="31"/>
      <c r="P23" s="56"/>
    </row>
    <row r="24" spans="1:16" s="16" customFormat="1" ht="63.75">
      <c r="A24" s="87"/>
      <c r="B24" s="19"/>
      <c r="C24" s="71" t="s">
        <v>55</v>
      </c>
      <c r="D24" s="24"/>
      <c r="E24" s="63" t="s">
        <v>56</v>
      </c>
      <c r="F24" s="32">
        <v>15000000</v>
      </c>
      <c r="G24" s="36"/>
      <c r="H24" s="23"/>
      <c r="I24" s="23"/>
      <c r="J24" s="23"/>
      <c r="K24" s="23"/>
      <c r="L24" s="23"/>
      <c r="M24" s="23"/>
      <c r="N24" s="23"/>
      <c r="O24" s="31"/>
      <c r="P24" s="56"/>
    </row>
    <row r="25" spans="1:16" s="16" customFormat="1" ht="63.75">
      <c r="A25" s="87"/>
      <c r="B25" s="19"/>
      <c r="C25" s="71" t="s">
        <v>55</v>
      </c>
      <c r="D25" s="24"/>
      <c r="E25" s="63" t="s">
        <v>57</v>
      </c>
      <c r="F25" s="32">
        <v>10000000</v>
      </c>
      <c r="G25" s="36"/>
      <c r="H25" s="23"/>
      <c r="I25" s="23"/>
      <c r="J25" s="23"/>
      <c r="K25" s="23"/>
      <c r="L25" s="23"/>
      <c r="M25" s="23"/>
      <c r="N25" s="23"/>
      <c r="O25" s="31"/>
      <c r="P25" s="56"/>
    </row>
    <row r="26" spans="1:16" s="16" customFormat="1" ht="63.75">
      <c r="A26" s="87"/>
      <c r="B26" s="19"/>
      <c r="C26" s="71" t="s">
        <v>55</v>
      </c>
      <c r="D26" s="24"/>
      <c r="E26" s="63" t="s">
        <v>58</v>
      </c>
      <c r="F26" s="32">
        <v>15000000</v>
      </c>
      <c r="G26" s="36"/>
      <c r="H26" s="23"/>
      <c r="I26" s="23"/>
      <c r="J26" s="23"/>
      <c r="K26" s="23"/>
      <c r="L26" s="23"/>
      <c r="M26" s="23"/>
      <c r="N26" s="23"/>
      <c r="O26" s="31"/>
      <c r="P26" s="56"/>
    </row>
    <row r="27" spans="1:16" s="16" customFormat="1" ht="63.75">
      <c r="A27" s="87"/>
      <c r="B27" s="19"/>
      <c r="C27" s="71" t="s">
        <v>55</v>
      </c>
      <c r="D27" s="24"/>
      <c r="E27" s="63" t="s">
        <v>59</v>
      </c>
      <c r="F27" s="32">
        <v>9000000</v>
      </c>
      <c r="G27" s="36"/>
      <c r="H27" s="23"/>
      <c r="I27" s="23"/>
      <c r="J27" s="23"/>
      <c r="K27" s="23"/>
      <c r="L27" s="23"/>
      <c r="M27" s="23"/>
      <c r="N27" s="23"/>
      <c r="O27" s="31"/>
      <c r="P27" s="56"/>
    </row>
    <row r="28" spans="1:16" s="16" customFormat="1" ht="63.75">
      <c r="A28" s="87"/>
      <c r="B28" s="19"/>
      <c r="C28" s="71" t="s">
        <v>55</v>
      </c>
      <c r="D28" s="24"/>
      <c r="E28" s="63" t="s">
        <v>60</v>
      </c>
      <c r="F28" s="32">
        <v>80000000</v>
      </c>
      <c r="G28" s="36"/>
      <c r="H28" s="23"/>
      <c r="I28" s="23"/>
      <c r="J28" s="23"/>
      <c r="K28" s="23"/>
      <c r="L28" s="23"/>
      <c r="M28" s="23"/>
      <c r="N28" s="23"/>
      <c r="O28" s="31"/>
      <c r="P28" s="56"/>
    </row>
    <row r="29" spans="1:16" s="16" customFormat="1" ht="63.75">
      <c r="A29" s="87"/>
      <c r="B29" s="19"/>
      <c r="C29" s="71" t="s">
        <v>55</v>
      </c>
      <c r="D29" s="24"/>
      <c r="E29" s="63" t="s">
        <v>61</v>
      </c>
      <c r="F29" s="32">
        <v>36000000</v>
      </c>
      <c r="G29" s="36"/>
      <c r="H29" s="23"/>
      <c r="I29" s="23"/>
      <c r="J29" s="23"/>
      <c r="K29" s="23"/>
      <c r="L29" s="23"/>
      <c r="M29" s="23"/>
      <c r="N29" s="23"/>
      <c r="O29" s="31"/>
      <c r="P29" s="56"/>
    </row>
    <row r="30" spans="1:16" s="16" customFormat="1" ht="63.75">
      <c r="A30" s="87"/>
      <c r="B30" s="19"/>
      <c r="C30" s="71" t="s">
        <v>62</v>
      </c>
      <c r="D30" s="24"/>
      <c r="E30" s="63" t="s">
        <v>63</v>
      </c>
      <c r="F30" s="32">
        <v>15000000</v>
      </c>
      <c r="G30" s="36"/>
      <c r="H30" s="23"/>
      <c r="I30" s="23"/>
      <c r="J30" s="23"/>
      <c r="K30" s="23"/>
      <c r="L30" s="23"/>
      <c r="M30" s="23"/>
      <c r="N30" s="23"/>
      <c r="O30" s="31"/>
      <c r="P30" s="56"/>
    </row>
    <row r="31" spans="1:16" s="16" customFormat="1" ht="12.75">
      <c r="A31" s="87"/>
      <c r="B31" s="19"/>
      <c r="C31" s="71" t="s">
        <v>32</v>
      </c>
      <c r="D31" s="24"/>
      <c r="E31" s="63"/>
      <c r="F31" s="32">
        <v>310876343</v>
      </c>
      <c r="G31" s="36"/>
      <c r="H31" s="23"/>
      <c r="I31" s="23"/>
      <c r="J31" s="23"/>
      <c r="K31" s="23"/>
      <c r="L31" s="23"/>
      <c r="M31" s="23"/>
      <c r="N31" s="23"/>
      <c r="O31" s="31"/>
      <c r="P31" s="56"/>
    </row>
    <row r="32" spans="1:16" s="16" customFormat="1" ht="12.75">
      <c r="A32" s="87"/>
      <c r="B32" s="19"/>
      <c r="C32" s="21"/>
      <c r="D32" s="24"/>
      <c r="E32" s="63"/>
      <c r="F32" s="33"/>
      <c r="G32" s="36"/>
      <c r="H32" s="23"/>
      <c r="I32" s="23"/>
      <c r="J32" s="23"/>
      <c r="K32" s="23"/>
      <c r="L32" s="23"/>
      <c r="M32" s="23"/>
      <c r="N32" s="23"/>
      <c r="O32" s="31"/>
      <c r="P32" s="56"/>
    </row>
    <row r="33" spans="1:16" s="16" customFormat="1" ht="48" customHeight="1">
      <c r="A33" s="87"/>
      <c r="B33" s="19">
        <v>230102</v>
      </c>
      <c r="C33" s="75" t="s">
        <v>27</v>
      </c>
      <c r="D33" s="24"/>
      <c r="E33" s="70" t="s">
        <v>33</v>
      </c>
      <c r="F33" s="32">
        <v>100000000</v>
      </c>
      <c r="G33" s="36"/>
      <c r="H33" s="23"/>
      <c r="I33" s="23"/>
      <c r="J33" s="23"/>
      <c r="K33" s="23"/>
      <c r="L33" s="23"/>
      <c r="M33" s="23"/>
      <c r="N33" s="23"/>
      <c r="O33" s="31"/>
      <c r="P33" s="56"/>
    </row>
    <row r="34" spans="1:16" s="16" customFormat="1" ht="38.25">
      <c r="A34" s="87"/>
      <c r="B34" s="19">
        <v>23010202</v>
      </c>
      <c r="C34" s="71" t="s">
        <v>64</v>
      </c>
      <c r="D34" s="24"/>
      <c r="E34" s="77" t="s">
        <v>76</v>
      </c>
      <c r="F34" s="33">
        <f>F33</f>
        <v>100000000</v>
      </c>
      <c r="G34" s="36"/>
      <c r="H34" s="23"/>
      <c r="I34" s="23"/>
      <c r="J34" s="23"/>
      <c r="K34" s="23"/>
      <c r="L34" s="23"/>
      <c r="M34" s="23"/>
      <c r="N34" s="23"/>
      <c r="O34" s="67"/>
      <c r="P34" s="56"/>
    </row>
    <row r="35" spans="1:16" s="16" customFormat="1" ht="12.75">
      <c r="A35" s="87"/>
      <c r="B35" s="19"/>
      <c r="C35" s="62"/>
      <c r="D35" s="24"/>
      <c r="E35" s="63"/>
      <c r="F35" s="33"/>
      <c r="G35" s="36"/>
      <c r="H35" s="23"/>
      <c r="I35" s="23"/>
      <c r="J35" s="23"/>
      <c r="K35" s="23"/>
      <c r="L35" s="23"/>
      <c r="M35" s="23"/>
      <c r="N35" s="23"/>
      <c r="O35" s="67"/>
      <c r="P35" s="56"/>
    </row>
    <row r="36" spans="1:16" s="16" customFormat="1" ht="25.5">
      <c r="A36" s="87"/>
      <c r="B36" s="18">
        <v>230103</v>
      </c>
      <c r="C36" s="20"/>
      <c r="D36" s="20"/>
      <c r="E36" s="18" t="s">
        <v>6</v>
      </c>
      <c r="F36" s="32">
        <f>SUM(F37:F39)</f>
        <v>1452803657</v>
      </c>
      <c r="G36" s="36"/>
      <c r="H36" s="23"/>
      <c r="I36" s="23"/>
      <c r="J36" s="23"/>
      <c r="K36" s="23"/>
      <c r="L36" s="23"/>
      <c r="M36" s="23"/>
      <c r="N36" s="23"/>
      <c r="O36" s="67"/>
      <c r="P36" s="56"/>
    </row>
    <row r="37" spans="1:16" s="16" customFormat="1" ht="63.75">
      <c r="A37" s="87"/>
      <c r="B37" s="19">
        <v>23010301</v>
      </c>
      <c r="C37" s="62" t="s">
        <v>65</v>
      </c>
      <c r="D37" s="35"/>
      <c r="E37" s="63" t="s">
        <v>77</v>
      </c>
      <c r="F37" s="32">
        <v>951680000</v>
      </c>
      <c r="G37" s="36"/>
      <c r="H37" s="23"/>
      <c r="I37" s="23"/>
      <c r="J37" s="23"/>
      <c r="K37" s="23"/>
      <c r="L37" s="23"/>
      <c r="M37" s="23"/>
      <c r="N37" s="23"/>
      <c r="O37" s="67"/>
      <c r="P37" s="56"/>
    </row>
    <row r="38" spans="1:16" s="16" customFormat="1" ht="38.25">
      <c r="A38" s="87"/>
      <c r="B38" s="19">
        <v>23010302</v>
      </c>
      <c r="C38" s="62" t="s">
        <v>66</v>
      </c>
      <c r="D38" s="35"/>
      <c r="E38" s="63" t="s">
        <v>78</v>
      </c>
      <c r="F38" s="33">
        <v>342547964</v>
      </c>
      <c r="G38" s="36"/>
      <c r="H38" s="23"/>
      <c r="I38" s="23"/>
      <c r="J38" s="23"/>
      <c r="K38" s="23"/>
      <c r="L38" s="23"/>
      <c r="M38" s="23"/>
      <c r="N38" s="23"/>
      <c r="O38" s="67"/>
      <c r="P38" s="56"/>
    </row>
    <row r="39" spans="1:16" s="16" customFormat="1" ht="12.75">
      <c r="A39" s="87"/>
      <c r="B39" s="19">
        <v>23010303</v>
      </c>
      <c r="C39" s="68" t="s">
        <v>32</v>
      </c>
      <c r="D39" s="20"/>
      <c r="E39" s="20"/>
      <c r="F39" s="69">
        <v>158575693</v>
      </c>
      <c r="G39" s="36"/>
      <c r="H39" s="23"/>
      <c r="I39" s="23"/>
      <c r="J39" s="23"/>
      <c r="K39" s="23"/>
      <c r="L39" s="23"/>
      <c r="M39" s="23"/>
      <c r="N39" s="23"/>
      <c r="O39" s="67"/>
      <c r="P39" s="56"/>
    </row>
    <row r="40" spans="1:16" s="16" customFormat="1" ht="12.75">
      <c r="A40" s="87"/>
      <c r="B40" s="19"/>
      <c r="C40" s="62"/>
      <c r="D40" s="24"/>
      <c r="E40" s="63"/>
      <c r="F40" s="33"/>
      <c r="G40" s="36"/>
      <c r="H40" s="23"/>
      <c r="I40" s="23"/>
      <c r="J40" s="23"/>
      <c r="K40" s="23"/>
      <c r="L40" s="23"/>
      <c r="M40" s="23"/>
      <c r="N40" s="23"/>
      <c r="O40" s="67"/>
      <c r="P40" s="56"/>
    </row>
    <row r="41" spans="1:16" s="16" customFormat="1" ht="12.75">
      <c r="A41" s="87"/>
      <c r="B41" s="19"/>
      <c r="C41" s="66" t="s">
        <v>67</v>
      </c>
      <c r="D41" s="24"/>
      <c r="E41" s="63"/>
      <c r="F41" s="32">
        <f>SUM(F36+F33+F10)</f>
        <v>2803680000</v>
      </c>
      <c r="G41" s="36"/>
      <c r="H41" s="23"/>
      <c r="I41" s="23"/>
      <c r="J41" s="23"/>
      <c r="K41" s="23"/>
      <c r="L41" s="23"/>
      <c r="M41" s="23"/>
      <c r="N41" s="23"/>
      <c r="O41" s="67"/>
      <c r="P41" s="56"/>
    </row>
    <row r="42" spans="1:16" s="16" customFormat="1" ht="12.75">
      <c r="A42" s="87"/>
      <c r="B42" s="19"/>
      <c r="C42" s="62"/>
      <c r="D42" s="24"/>
      <c r="E42" s="63"/>
      <c r="F42" s="33"/>
      <c r="G42" s="36"/>
      <c r="H42" s="23"/>
      <c r="I42" s="23"/>
      <c r="J42" s="23"/>
      <c r="K42" s="23"/>
      <c r="L42" s="23"/>
      <c r="M42" s="23"/>
      <c r="N42" s="23"/>
      <c r="O42" s="67"/>
      <c r="P42" s="56"/>
    </row>
    <row r="43" spans="1:16" s="16" customFormat="1" ht="12.75">
      <c r="A43" s="87"/>
      <c r="B43" s="19"/>
      <c r="C43" s="62"/>
      <c r="D43" s="24"/>
      <c r="E43" s="63"/>
      <c r="F43" s="33"/>
      <c r="G43" s="36"/>
      <c r="H43" s="23"/>
      <c r="I43" s="23"/>
      <c r="J43" s="23"/>
      <c r="K43" s="23"/>
      <c r="L43" s="23"/>
      <c r="M43" s="23"/>
      <c r="N43" s="23"/>
      <c r="O43" s="67"/>
      <c r="P43" s="56"/>
    </row>
    <row r="44" spans="1:16" s="16" customFormat="1" ht="12.75">
      <c r="A44" s="87"/>
      <c r="B44" s="19"/>
      <c r="C44" s="62"/>
      <c r="D44" s="24"/>
      <c r="E44" s="63"/>
      <c r="F44" s="33"/>
      <c r="G44" s="36"/>
      <c r="H44" s="23"/>
      <c r="I44" s="23"/>
      <c r="J44" s="23"/>
      <c r="K44" s="23"/>
      <c r="L44" s="23"/>
      <c r="M44" s="23"/>
      <c r="N44" s="23"/>
      <c r="O44" s="67"/>
      <c r="P44" s="56"/>
    </row>
    <row r="45" spans="1:16" s="16" customFormat="1" ht="25.5">
      <c r="A45" s="87"/>
      <c r="B45" s="19"/>
      <c r="C45" s="66" t="s">
        <v>68</v>
      </c>
      <c r="D45" s="24"/>
      <c r="E45" s="63"/>
      <c r="F45" s="33"/>
      <c r="G45" s="36"/>
      <c r="H45" s="23"/>
      <c r="I45" s="23"/>
      <c r="J45" s="23"/>
      <c r="K45" s="23"/>
      <c r="L45" s="23"/>
      <c r="M45" s="23"/>
      <c r="N45" s="23"/>
      <c r="O45" s="67"/>
      <c r="P45" s="56"/>
    </row>
    <row r="46" spans="1:16" s="16" customFormat="1" ht="51">
      <c r="A46" s="87"/>
      <c r="B46" s="19">
        <v>220311</v>
      </c>
      <c r="C46" s="68"/>
      <c r="D46" s="24" t="s">
        <v>23</v>
      </c>
      <c r="E46" s="63" t="s">
        <v>43</v>
      </c>
      <c r="F46" s="32">
        <v>672968269</v>
      </c>
      <c r="G46" s="36"/>
      <c r="H46" s="23"/>
      <c r="I46" s="23"/>
      <c r="J46" s="23"/>
      <c r="K46" s="23"/>
      <c r="L46" s="23"/>
      <c r="M46" s="23"/>
      <c r="N46" s="23"/>
      <c r="O46" s="67"/>
      <c r="P46" s="56"/>
    </row>
    <row r="47" spans="1:16" s="16" customFormat="1" ht="63.75">
      <c r="A47" s="87"/>
      <c r="B47" s="19"/>
      <c r="C47" s="71" t="s">
        <v>39</v>
      </c>
      <c r="D47" s="24"/>
      <c r="E47" s="63" t="s">
        <v>40</v>
      </c>
      <c r="F47" s="33">
        <v>120000000</v>
      </c>
      <c r="G47" s="36"/>
      <c r="H47" s="23"/>
      <c r="I47" s="23"/>
      <c r="J47" s="23"/>
      <c r="K47" s="23"/>
      <c r="L47" s="23"/>
      <c r="M47" s="23"/>
      <c r="N47" s="23"/>
      <c r="O47" s="67"/>
      <c r="P47" s="56"/>
    </row>
    <row r="48" spans="1:16" s="16" customFormat="1" ht="63.75">
      <c r="A48" s="87"/>
      <c r="B48" s="19"/>
      <c r="C48" s="71" t="s">
        <v>39</v>
      </c>
      <c r="D48" s="24"/>
      <c r="E48" s="63" t="s">
        <v>41</v>
      </c>
      <c r="F48" s="33">
        <v>120000000</v>
      </c>
      <c r="G48" s="36"/>
      <c r="H48" s="23"/>
      <c r="I48" s="23"/>
      <c r="J48" s="23"/>
      <c r="K48" s="23"/>
      <c r="L48" s="23"/>
      <c r="M48" s="23"/>
      <c r="N48" s="23"/>
      <c r="O48" s="67"/>
      <c r="P48" s="56"/>
    </row>
    <row r="49" spans="1:16" s="16" customFormat="1" ht="63.75">
      <c r="A49" s="87"/>
      <c r="B49" s="19"/>
      <c r="C49" s="71" t="s">
        <v>39</v>
      </c>
      <c r="D49" s="24"/>
      <c r="E49" s="63" t="s">
        <v>42</v>
      </c>
      <c r="F49" s="33">
        <v>100000000</v>
      </c>
      <c r="G49" s="36"/>
      <c r="H49" s="23"/>
      <c r="I49" s="23"/>
      <c r="J49" s="23"/>
      <c r="K49" s="23"/>
      <c r="L49" s="23"/>
      <c r="M49" s="23"/>
      <c r="N49" s="23"/>
      <c r="O49" s="67"/>
      <c r="P49" s="56"/>
    </row>
    <row r="50" spans="1:16" s="16" customFormat="1" ht="63.75">
      <c r="A50" s="87"/>
      <c r="B50" s="19"/>
      <c r="C50" s="71" t="s">
        <v>39</v>
      </c>
      <c r="D50" s="24"/>
      <c r="E50" s="63" t="s">
        <v>44</v>
      </c>
      <c r="F50" s="33">
        <v>20000000</v>
      </c>
      <c r="G50" s="36"/>
      <c r="H50" s="23"/>
      <c r="I50" s="23"/>
      <c r="J50" s="23"/>
      <c r="K50" s="23"/>
      <c r="L50" s="23"/>
      <c r="M50" s="23"/>
      <c r="N50" s="23"/>
      <c r="O50" s="67"/>
      <c r="P50" s="56"/>
    </row>
    <row r="51" spans="1:16" s="16" customFormat="1" ht="63.75">
      <c r="A51" s="87"/>
      <c r="B51" s="19"/>
      <c r="C51" s="71" t="s">
        <v>39</v>
      </c>
      <c r="D51" s="24"/>
      <c r="E51" s="63" t="s">
        <v>45</v>
      </c>
      <c r="F51" s="33">
        <v>65000000</v>
      </c>
      <c r="G51" s="36"/>
      <c r="H51" s="23"/>
      <c r="I51" s="23"/>
      <c r="J51" s="23"/>
      <c r="K51" s="23"/>
      <c r="L51" s="23"/>
      <c r="M51" s="23"/>
      <c r="N51" s="23"/>
      <c r="O51" s="67"/>
      <c r="P51" s="56"/>
    </row>
    <row r="52" spans="1:16" s="16" customFormat="1" ht="63.75">
      <c r="A52" s="87"/>
      <c r="B52" s="19"/>
      <c r="C52" s="71" t="s">
        <v>39</v>
      </c>
      <c r="D52" s="24"/>
      <c r="E52" s="63" t="s">
        <v>46</v>
      </c>
      <c r="F52" s="33">
        <v>35000000</v>
      </c>
      <c r="G52" s="36"/>
      <c r="H52" s="23"/>
      <c r="I52" s="23"/>
      <c r="J52" s="23"/>
      <c r="K52" s="23"/>
      <c r="L52" s="23"/>
      <c r="M52" s="23"/>
      <c r="N52" s="23"/>
      <c r="O52" s="67"/>
      <c r="P52" s="56"/>
    </row>
    <row r="53" spans="1:16" s="16" customFormat="1" ht="63.75">
      <c r="A53" s="87"/>
      <c r="B53" s="19"/>
      <c r="C53" s="71" t="s">
        <v>39</v>
      </c>
      <c r="D53" s="24"/>
      <c r="E53" s="63" t="s">
        <v>47</v>
      </c>
      <c r="F53" s="33">
        <v>35000000</v>
      </c>
      <c r="G53" s="36"/>
      <c r="H53" s="23"/>
      <c r="I53" s="23"/>
      <c r="J53" s="23"/>
      <c r="K53" s="23"/>
      <c r="L53" s="23"/>
      <c r="M53" s="23"/>
      <c r="N53" s="23"/>
      <c r="O53" s="67"/>
      <c r="P53" s="56"/>
    </row>
    <row r="54" spans="1:16" s="16" customFormat="1" ht="63.75">
      <c r="A54" s="87"/>
      <c r="B54" s="19"/>
      <c r="C54" s="71" t="s">
        <v>39</v>
      </c>
      <c r="D54" s="24"/>
      <c r="E54" s="63" t="s">
        <v>48</v>
      </c>
      <c r="F54" s="33">
        <v>30000000</v>
      </c>
      <c r="G54" s="36"/>
      <c r="H54" s="23"/>
      <c r="I54" s="23"/>
      <c r="J54" s="23"/>
      <c r="K54" s="23"/>
      <c r="L54" s="23"/>
      <c r="M54" s="23"/>
      <c r="N54" s="23"/>
      <c r="O54" s="67"/>
      <c r="P54" s="56"/>
    </row>
    <row r="55" spans="1:16" s="16" customFormat="1" ht="63.75">
      <c r="A55" s="87"/>
      <c r="B55" s="19"/>
      <c r="C55" s="71" t="s">
        <v>39</v>
      </c>
      <c r="D55" s="24"/>
      <c r="E55" s="63" t="s">
        <v>49</v>
      </c>
      <c r="F55" s="33">
        <v>40000000</v>
      </c>
      <c r="G55" s="36"/>
      <c r="H55" s="23"/>
      <c r="I55" s="23"/>
      <c r="J55" s="23"/>
      <c r="K55" s="23"/>
      <c r="L55" s="23"/>
      <c r="M55" s="23"/>
      <c r="N55" s="23"/>
      <c r="O55" s="67"/>
      <c r="P55" s="56"/>
    </row>
    <row r="56" spans="1:16" s="16" customFormat="1" ht="63.75">
      <c r="A56" s="87"/>
      <c r="B56" s="19"/>
      <c r="C56" s="71" t="s">
        <v>39</v>
      </c>
      <c r="D56" s="24"/>
      <c r="E56" s="63" t="s">
        <v>50</v>
      </c>
      <c r="F56" s="33">
        <v>40000000</v>
      </c>
      <c r="G56" s="36"/>
      <c r="H56" s="23"/>
      <c r="I56" s="23"/>
      <c r="J56" s="23"/>
      <c r="K56" s="23"/>
      <c r="L56" s="23"/>
      <c r="M56" s="23"/>
      <c r="N56" s="23"/>
      <c r="O56" s="67"/>
      <c r="P56" s="56"/>
    </row>
    <row r="57" spans="1:16" s="16" customFormat="1" ht="63.75">
      <c r="A57" s="87"/>
      <c r="B57" s="19"/>
      <c r="C57" s="71" t="s">
        <v>39</v>
      </c>
      <c r="D57" s="24"/>
      <c r="E57" s="63" t="s">
        <v>51</v>
      </c>
      <c r="F57" s="69">
        <v>67968269</v>
      </c>
      <c r="G57" s="36"/>
      <c r="H57" s="23"/>
      <c r="I57" s="23"/>
      <c r="J57" s="23"/>
      <c r="K57" s="23"/>
      <c r="L57" s="23"/>
      <c r="M57" s="23"/>
      <c r="N57" s="23"/>
      <c r="O57" s="67"/>
      <c r="P57" s="56"/>
    </row>
    <row r="58" spans="1:16" s="16" customFormat="1" ht="12.75">
      <c r="A58" s="87"/>
      <c r="B58" s="19"/>
      <c r="C58" s="34" t="s">
        <v>69</v>
      </c>
      <c r="D58" s="24"/>
      <c r="E58" s="63" t="s">
        <v>27</v>
      </c>
      <c r="F58" s="32">
        <f>SUM(F41+F46)</f>
        <v>3476648269</v>
      </c>
      <c r="G58" s="36"/>
      <c r="H58" s="23"/>
      <c r="I58" s="23"/>
      <c r="J58" s="23"/>
      <c r="K58" s="23"/>
      <c r="L58" s="23"/>
      <c r="M58" s="23"/>
      <c r="N58" s="23"/>
      <c r="O58" s="67"/>
      <c r="P58" s="56"/>
    </row>
    <row r="59" spans="1:16" ht="17.25" customHeight="1">
      <c r="A59" s="59" t="s">
        <v>27</v>
      </c>
      <c r="B59" s="58"/>
      <c r="C59" s="38"/>
      <c r="D59" s="38"/>
      <c r="E59" s="58"/>
      <c r="F59" s="39"/>
      <c r="G59" s="40"/>
      <c r="H59" s="40"/>
      <c r="I59" s="40"/>
      <c r="J59" s="40"/>
      <c r="K59" s="40"/>
      <c r="L59" s="40"/>
      <c r="M59" s="40"/>
      <c r="N59" s="40"/>
      <c r="O59" s="39"/>
      <c r="P59" s="64"/>
    </row>
    <row r="60" spans="1:16" ht="17.25" customHeight="1">
      <c r="A60" s="61" t="s">
        <v>27</v>
      </c>
      <c r="B60" s="59" t="s">
        <v>27</v>
      </c>
      <c r="C60" s="38"/>
      <c r="D60" s="38"/>
      <c r="E60" s="58"/>
      <c r="F60" s="39"/>
      <c r="G60" s="40"/>
      <c r="H60" s="40"/>
      <c r="I60" s="40"/>
      <c r="J60" s="40"/>
      <c r="K60" s="40"/>
      <c r="L60" s="40"/>
      <c r="M60" s="40"/>
      <c r="N60" s="40"/>
      <c r="O60" s="39"/>
      <c r="P60" s="64"/>
    </row>
    <row r="61" spans="1:16" ht="17.25" customHeight="1">
      <c r="A61" s="59"/>
      <c r="B61" s="58"/>
      <c r="C61" s="38"/>
      <c r="D61" s="38"/>
      <c r="E61" s="58"/>
      <c r="F61" s="39"/>
      <c r="G61" s="40"/>
      <c r="H61" s="40"/>
      <c r="I61" s="40"/>
      <c r="J61" s="40"/>
      <c r="K61" s="40"/>
      <c r="L61" s="40"/>
      <c r="M61" s="40"/>
      <c r="N61" s="40"/>
      <c r="O61" s="39"/>
      <c r="P61" s="64"/>
    </row>
    <row r="62" spans="1:16" ht="17.25" customHeight="1">
      <c r="A62" s="59"/>
      <c r="B62" s="58"/>
      <c r="C62" s="60"/>
      <c r="D62" s="38"/>
      <c r="E62" s="58"/>
      <c r="F62" s="39"/>
      <c r="G62" s="40"/>
      <c r="H62" s="40"/>
      <c r="I62" s="40"/>
      <c r="J62" s="40"/>
      <c r="K62" s="40"/>
      <c r="L62" s="40"/>
      <c r="M62" s="40"/>
      <c r="N62" s="40"/>
      <c r="O62" s="39"/>
      <c r="P62" s="64"/>
    </row>
    <row r="63" spans="1:16" ht="17.25" customHeight="1">
      <c r="A63" s="59"/>
      <c r="B63" s="58"/>
      <c r="C63" s="60"/>
      <c r="D63" s="38"/>
      <c r="E63" s="58"/>
      <c r="F63" s="39"/>
      <c r="G63" s="40"/>
      <c r="H63" s="40"/>
      <c r="I63" s="40"/>
      <c r="J63" s="40"/>
      <c r="K63" s="40"/>
      <c r="L63" s="40"/>
      <c r="M63" s="40"/>
      <c r="N63" s="40"/>
      <c r="O63" s="39"/>
      <c r="P63" s="64"/>
    </row>
    <row r="64" spans="1:16" ht="17.25" customHeight="1">
      <c r="A64" s="59"/>
      <c r="B64" s="58"/>
      <c r="C64" s="61" t="s">
        <v>29</v>
      </c>
      <c r="D64" s="38"/>
      <c r="E64" s="58"/>
      <c r="F64" s="39"/>
      <c r="G64" s="40"/>
      <c r="H64" s="40"/>
      <c r="I64" s="40"/>
      <c r="J64" s="40"/>
      <c r="K64" s="40"/>
      <c r="L64" s="40"/>
      <c r="M64" s="40"/>
      <c r="N64" s="40"/>
      <c r="O64" s="39"/>
      <c r="P64" s="64"/>
    </row>
    <row r="65" spans="1:16" ht="17.25" customHeight="1">
      <c r="A65" s="59"/>
      <c r="B65" s="58"/>
      <c r="C65" s="61" t="s">
        <v>30</v>
      </c>
      <c r="D65" s="38"/>
      <c r="E65" s="58"/>
      <c r="F65" s="39"/>
      <c r="G65" s="40"/>
      <c r="H65" s="40"/>
      <c r="I65" s="40"/>
      <c r="J65" s="40"/>
      <c r="K65" s="40"/>
      <c r="L65" s="40"/>
      <c r="M65" s="40"/>
      <c r="N65" s="40"/>
      <c r="O65" s="39"/>
      <c r="P65" s="64"/>
    </row>
  </sheetData>
  <sheetProtection/>
  <mergeCells count="5">
    <mergeCell ref="A2:P2"/>
    <mergeCell ref="E4:L4"/>
    <mergeCell ref="E5:M5"/>
    <mergeCell ref="E6:L6"/>
    <mergeCell ref="A10:A58"/>
  </mergeCells>
  <printOptions horizontalCentered="1" verticalCentered="1"/>
  <pageMargins left="0.196850393700787" right="0.196850393700787" top="0.47244094488189" bottom="0.275590551181102" header="0.236220472440945" footer="0.236220472440945"/>
  <pageSetup horizontalDpi="300" verticalDpi="300" orientation="landscape" scale="45" r:id="rId1"/>
  <headerFooter alignWithMargins="0">
    <oddHeader>&amp;C&amp;"Arial,Negrita"ANEXO 1.&amp;"Arial,Normal"
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dnp</dc:creator>
  <cp:keywords/>
  <dc:description/>
  <cp:lastModifiedBy>victoriaeugeniab</cp:lastModifiedBy>
  <cp:lastPrinted>2011-12-28T13:27:13Z</cp:lastPrinted>
  <dcterms:created xsi:type="dcterms:W3CDTF">2002-09-25T21:40:16Z</dcterms:created>
  <dcterms:modified xsi:type="dcterms:W3CDTF">2012-02-17T22:45:34Z</dcterms:modified>
  <cp:category/>
  <cp:version/>
  <cp:contentType/>
  <cp:contentStatus/>
</cp:coreProperties>
</file>