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120" windowHeight="8190" tabRatio="713" activeTab="0"/>
  </bookViews>
  <sheets>
    <sheet name="Solicitud" sheetId="1" r:id="rId1"/>
    <sheet name="Obras Civiles" sheetId="2" r:id="rId2"/>
    <sheet name="Valores Asegurados" sheetId="3" r:id="rId3"/>
    <sheet name="Autos" sheetId="4" r:id="rId4"/>
  </sheets>
  <externalReferences>
    <externalReference r:id="rId7"/>
  </externalReferences>
  <definedNames>
    <definedName name="_xlnm.Print_Area" localSheetId="3">'Autos'!$A$1:$J$16</definedName>
    <definedName name="_xlnm.Print_Area" localSheetId="1">'Obras Civiles'!#REF!</definedName>
    <definedName name="_xlnm.Print_Area" localSheetId="0">'Solicitud'!$A$1:$E$533</definedName>
    <definedName name="_xlnm.Print_Area" localSheetId="2">'Valores Asegurados'!$E$40:$M$73</definedName>
    <definedName name="_xlnm.Print_Titles" localSheetId="0">'Solicitud'!$1:$4</definedName>
  </definedNames>
  <calcPr fullCalcOnLoad="1"/>
</workbook>
</file>

<file path=xl/sharedStrings.xml><?xml version="1.0" encoding="utf-8"?>
<sst xmlns="http://schemas.openxmlformats.org/spreadsheetml/2006/main" count="934" uniqueCount="689">
  <si>
    <t>- Ingresos presupuestados 2012: $28.436.961.743</t>
  </si>
  <si>
    <t>- Número de empleados directos: 270</t>
  </si>
  <si>
    <t>- Número de empleados indirectos: 12</t>
  </si>
  <si>
    <t>- Valor de la Nómina anual, incluyendo prestaciones 2012: $ 8.908.011.780</t>
  </si>
  <si>
    <t>Nota:  El valor asegurado de cada funcinario corresponde a 15 veces su salario, el cual es producto del sueldo más las variables de acuerdo a la Convención Colectiva de Trabajo.</t>
  </si>
  <si>
    <t>Terremoto, Temblor y/o Erupción Volcánica (excepto equipo electrónico):</t>
  </si>
  <si>
    <t>Todo riesgo de pérdida o daño material por cualquier causa no expresamente excluída (100%), sea que dichos bienes estén en uso o inactivos y se encuentren dentro o fuera de los predios del asegurado, de propiedad del asegurado o de terceros bajo su responsabilidad, incluyendo:Terremoto, temblor o erupción volcánica, asonada, motín, conmoción civil o popular, huelga y actos mal intencionados de terceros, Equipos Eléctricos y Electrónicos, Rotura de Maquinaria, Hurto,  Hurto Calificado y Lucro Cesante.</t>
  </si>
  <si>
    <t>Límites para las coberturas de  motín, asonada , conmoción civil y AMIT. 100%</t>
  </si>
  <si>
    <t>Demás Eventos Edificios Administrativos y sus Contenidos</t>
  </si>
  <si>
    <t>Demás Eventos: Obras Civiles Según Relación</t>
  </si>
  <si>
    <t>Elaboración: Marzo 09 de 2012</t>
  </si>
  <si>
    <t>Valor 
Asegurado</t>
  </si>
  <si>
    <t>Belalcazar</t>
  </si>
  <si>
    <t>Kilómetro 41</t>
  </si>
  <si>
    <t>Samaná</t>
  </si>
  <si>
    <t>Acueducto Risaralda El Palo</t>
  </si>
  <si>
    <t>Acueducto Regional de Occidente</t>
  </si>
  <si>
    <t>Planta de tratamiento de San Jose</t>
  </si>
  <si>
    <t>Subtotal bocatomas</t>
  </si>
  <si>
    <t>Subtotal aducciones</t>
  </si>
  <si>
    <t>Subtotal desarenadores</t>
  </si>
  <si>
    <t>Subtotal conducciones</t>
  </si>
  <si>
    <t>Subtotal planta de tratamiento</t>
  </si>
  <si>
    <t>Subtotal tanque de almacenamiento</t>
  </si>
  <si>
    <t>Bombeo</t>
  </si>
  <si>
    <t>Valor Asegurado</t>
  </si>
  <si>
    <t xml:space="preserve">    - Inventarios de mercancias </t>
  </si>
  <si>
    <t xml:space="preserve">    - Barcaza</t>
  </si>
  <si>
    <t xml:space="preserve">tuberias, insumos quimicos, insumos de oficina y demas elementos propios  </t>
  </si>
  <si>
    <t xml:space="preserve">para el funcionamiento de la empresa. </t>
  </si>
  <si>
    <t>DACIÓN Y ENLODAMIENTO, AVALANCHA, DESLIZAMIEN</t>
  </si>
  <si>
    <t>15% mínimo 2 salarios mínimos mensuales legales vigentes</t>
  </si>
  <si>
    <t xml:space="preserve"> 15% valor pérdida mínimo 3 smmlv</t>
  </si>
  <si>
    <t>Demás Eventos:</t>
  </si>
  <si>
    <t>Propietarios, Arrendatarios, RC Cruzada y Productos</t>
  </si>
  <si>
    <t>20% del valor de la pérdida mínimo 4SMMLV</t>
  </si>
  <si>
    <t>Parqueaderos: Hurto Calificado</t>
  </si>
  <si>
    <t>10% del valor de la pérdida mínimo 4SMMLV</t>
  </si>
  <si>
    <t>Gastos Médicos</t>
  </si>
  <si>
    <t>No Aplica</t>
  </si>
  <si>
    <t>Inventarios</t>
  </si>
  <si>
    <t>Barcaza</t>
  </si>
  <si>
    <r>
      <t xml:space="preserve">   </t>
    </r>
    <r>
      <rPr>
        <sz val="10"/>
        <rFont val="Arial"/>
        <family val="2"/>
      </rPr>
      <t>Período de indemnización 12 meses</t>
    </r>
  </si>
  <si>
    <r>
      <t>Nota 2</t>
    </r>
    <r>
      <rPr>
        <sz val="10"/>
        <rFont val="Arial"/>
        <family val="2"/>
      </rPr>
      <t xml:space="preserve">:   </t>
    </r>
    <r>
      <rPr>
        <sz val="10"/>
        <rFont val="Arial"/>
        <family val="2"/>
      </rPr>
      <t xml:space="preserve">Para efecto de los daños, lesiones o muerte que puedan ser  </t>
    </r>
  </si>
  <si>
    <r>
      <t>Nota 3</t>
    </r>
    <r>
      <rPr>
        <sz val="10"/>
        <rFont val="Arial"/>
        <family val="2"/>
      </rPr>
      <t xml:space="preserve">:    </t>
    </r>
    <r>
      <rPr>
        <sz val="10"/>
        <rFont val="Arial"/>
        <family val="2"/>
      </rPr>
      <t>Se cubre la responsabilidad civil contractual derivada de la</t>
    </r>
  </si>
  <si>
    <r>
      <t>Nota 1</t>
    </r>
    <r>
      <rPr>
        <sz val="10"/>
        <rFont val="Arial"/>
        <family val="2"/>
      </rPr>
      <t xml:space="preserve">:     </t>
    </r>
    <r>
      <rPr>
        <sz val="10"/>
        <rFont val="Arial"/>
        <family val="2"/>
      </rPr>
      <t xml:space="preserve">Para efecto de los daños, lesiones o muerte que puedan ser  </t>
    </r>
  </si>
  <si>
    <r>
      <t>Nota 2</t>
    </r>
    <r>
      <rPr>
        <sz val="10"/>
        <rFont val="Arial"/>
        <family val="2"/>
      </rPr>
      <t xml:space="preserve">:     </t>
    </r>
    <r>
      <rPr>
        <sz val="10"/>
        <rFont val="Arial"/>
        <family val="2"/>
      </rPr>
      <t>Se cubre la responsabilidad civil contractual derivada de la</t>
    </r>
  </si>
  <si>
    <r>
      <t>Nota 3</t>
    </r>
    <r>
      <rPr>
        <sz val="10"/>
        <rFont val="Arial"/>
        <family val="2"/>
      </rPr>
      <t xml:space="preserve">:    </t>
    </r>
    <r>
      <rPr>
        <sz val="10"/>
        <rFont val="Arial"/>
        <family val="2"/>
      </rPr>
      <t>Los usuarios serán considerados como terceros dentro de la póliza</t>
    </r>
  </si>
  <si>
    <t>NOTA: Dada la naturaleza jurídica de la empresa, es absolutamente necesario que este seguro incluya cobertura para juicios de responsabilidad fiscal, de lo contrario, la propuesta no será considerada. Igualmente el proponente deberá otorgar fecha de retroactividad cuando menos a partir de la fecha de inicio de la primera póliza tomada de Empocaldas. No obstante lo anterior, la aseguradora oferente puede mejorar esta condición otorgando fecha de retroactividad ilimitada, lo cual será compensado en el proceso de evaluación de ofertas.</t>
  </si>
  <si>
    <t>Empresa de Obras Sanitarias de Caldas S.A. E.S.P.</t>
  </si>
  <si>
    <t>Febrero 8 de 2012</t>
  </si>
  <si>
    <t>Todo Riesgo Daños Materiales</t>
  </si>
  <si>
    <t>Valor</t>
  </si>
  <si>
    <t>Condiciones Particulares</t>
  </si>
  <si>
    <t>Combinados</t>
  </si>
  <si>
    <t>Asegurado</t>
  </si>
  <si>
    <t>Puntos</t>
  </si>
  <si>
    <t>(Ver texto de cada cláusula en el numeral 3)</t>
  </si>
  <si>
    <t xml:space="preserve"> </t>
  </si>
  <si>
    <t>- 3.1  Condiciones técnicas y económicas de reaseguradores</t>
  </si>
  <si>
    <t>Daños Materiales</t>
  </si>
  <si>
    <t xml:space="preserve">- 3.72  El valor asegurado debe corresponder a valor de reposición  o </t>
  </si>
  <si>
    <t>1. Activos Fijos ubicados en el Departamento de Caldas</t>
  </si>
  <si>
    <t xml:space="preserve">             reemplazo</t>
  </si>
  <si>
    <t xml:space="preserve">    - Edificios</t>
  </si>
  <si>
    <t>- 3.6  Labores y materiales</t>
  </si>
  <si>
    <t xml:space="preserve">    - Obras Civiles</t>
  </si>
  <si>
    <t>- 3.23  Extensión de cobertura</t>
  </si>
  <si>
    <t xml:space="preserve">    - Muebles y enseres</t>
  </si>
  <si>
    <t>- 3.17  Conocimiento del riesgo</t>
  </si>
  <si>
    <t xml:space="preserve">    - Red Eléctrica primaria</t>
  </si>
  <si>
    <t>- 3.15  Arbitramento</t>
  </si>
  <si>
    <t xml:space="preserve">    - Red Telefónica</t>
  </si>
  <si>
    <t>- 3.70  Base alternativa (Lucro Cesante)</t>
  </si>
  <si>
    <t xml:space="preserve">    - Maquinaria y Equipo</t>
  </si>
  <si>
    <t>- 3.47 Reparaciones provisionales</t>
  </si>
  <si>
    <t>- 3.12 Revocación o no renovación de la póliza 90 días</t>
  </si>
  <si>
    <t xml:space="preserve">    - Dinero en efectivo</t>
  </si>
  <si>
    <t>- 3.8  Restablecimiento automático de la suma asegurada por pago de siniestro</t>
  </si>
  <si>
    <t>- 3.71  Ajuste anual de utilidad bruta (Lucro Cesante)</t>
  </si>
  <si>
    <t xml:space="preserve">    - Equipo Electrónico</t>
  </si>
  <si>
    <t>- 3.68  Excepción por deducible a la cláusula de daños (Lucro)</t>
  </si>
  <si>
    <t>Subtotal Activos Fijos</t>
  </si>
  <si>
    <t>- 3.69  Reformas y edificios nuevos</t>
  </si>
  <si>
    <t>- 3.61  Actos de autoridad</t>
  </si>
  <si>
    <t>- 3.7  Cobertura de conjuntos</t>
  </si>
  <si>
    <t>Se aseguran los bienes de propiedad de EMPOCALDAS según relación adjunta.</t>
  </si>
  <si>
    <t>- 3.9 Cobertura automática para nuevos bienes</t>
  </si>
  <si>
    <t>- No aplicación de demérito por uso en pérdidas totales</t>
  </si>
  <si>
    <t>- 3.4  Designación de bienes asegurados</t>
  </si>
  <si>
    <t>- 3.66  Bajo el amparo de terremoto, temblor se cubren la utilidad neta</t>
  </si>
  <si>
    <t xml:space="preserve">   y los gastos fijos (Lucro Cesante)</t>
  </si>
  <si>
    <t>- 3.44  Cobertura de inundación y enlodamiento</t>
  </si>
  <si>
    <t>- 3.73 Amparo automático para equipos de reemplazo</t>
  </si>
  <si>
    <t>- 3.16  Aviso de pérdida 30 días</t>
  </si>
  <si>
    <t>2. Lucro Cesante por Incendio  (Utilidad Bruta incluyendo</t>
  </si>
  <si>
    <t xml:space="preserve">- 3.75  Los amparos adicionales contemplados en la póliza no tendrán </t>
  </si>
  <si>
    <t xml:space="preserve">    la totalidad de la nómina).</t>
  </si>
  <si>
    <t xml:space="preserve">   aplicación de deducible.</t>
  </si>
  <si>
    <t>- 3.57  Hurto calificado en predios</t>
  </si>
  <si>
    <t>- 3.2  Nombramiento de ajustador</t>
  </si>
  <si>
    <t>- 3.18.4  Definición de Obras Civiles</t>
  </si>
  <si>
    <t>- 3.18.1  Definición de Edificios</t>
  </si>
  <si>
    <t>3. Daños a Maquinaria</t>
  </si>
  <si>
    <t>- 3.18.3  Definición de Muebles y Enseres</t>
  </si>
  <si>
    <t>4. Sustracción (Dineros)</t>
  </si>
  <si>
    <t>- 3.18.2  Definición de Maquinaria y Equipo</t>
  </si>
  <si>
    <t>5. Sustracción (Muebles y Enseres)</t>
  </si>
  <si>
    <t>- 3.53  Anexo de avalancha, anegación y deslizamiento</t>
  </si>
  <si>
    <t>- 3.13  Salvamentos</t>
  </si>
  <si>
    <t>- 3.14  Autorizaciones</t>
  </si>
  <si>
    <t>Índice variable 8%</t>
  </si>
  <si>
    <t>- 3.76  La cobertura de suspensión del servicio de energía se extiende</t>
  </si>
  <si>
    <t xml:space="preserve">  a cubrir postes y líneas de transmisión.</t>
  </si>
  <si>
    <t>Amparos Adicionales</t>
  </si>
  <si>
    <t>- 3.77  Cobertura de desprendimiento de piedras o rocas.</t>
  </si>
  <si>
    <t>- 3.78  Cobertura de hundimiento o corrimiento del terreno</t>
  </si>
  <si>
    <t>- Remoción de escombros</t>
  </si>
  <si>
    <t>- 3.79  Valor de reposición para equipos descontinuados</t>
  </si>
  <si>
    <t>- Gastos adicionales</t>
  </si>
  <si>
    <t>- 3.42  Daños por vehículos propios</t>
  </si>
  <si>
    <t>- Amparo automático de nuevas propiedades ( 60 días)</t>
  </si>
  <si>
    <t>- 3.52  No aplicación de la cláusula de seguro insuficiente o</t>
  </si>
  <si>
    <t>- Traslado temporal (60 días)</t>
  </si>
  <si>
    <t xml:space="preserve">  infraseguro.</t>
  </si>
  <si>
    <t>- Gastos de demostración de pérdida</t>
  </si>
  <si>
    <t>- 3.54  No aplicación de la cláusula de contrato de mantenimiento</t>
  </si>
  <si>
    <t>- Incendio y/o rayo en aparatos eléctricos</t>
  </si>
  <si>
    <t>- 3.3 Bienes bajo cuidado, tenencia y control</t>
  </si>
  <si>
    <t>- Gastos de extinción</t>
  </si>
  <si>
    <t>- 3.5 No concurrencia de deducibles</t>
  </si>
  <si>
    <t>- Gastos de preservación</t>
  </si>
  <si>
    <t>- 3.10 Traslado temporal de maquinaria y equipo</t>
  </si>
  <si>
    <t>- Propiedad personal de empleados</t>
  </si>
  <si>
    <t>- 3.19 Pago en la indemnización</t>
  </si>
  <si>
    <t>- Honorarios profesionales</t>
  </si>
  <si>
    <t>- 3.20 Automaticidad de amparo</t>
  </si>
  <si>
    <t xml:space="preserve">- Portador externo de datos      </t>
  </si>
  <si>
    <t>- 3.21 Indemnización a valor de reposición</t>
  </si>
  <si>
    <t>- Equipos móviles y portátiles</t>
  </si>
  <si>
    <t>- 3.22 Acuerdo para ajuste en caso de siniestro</t>
  </si>
  <si>
    <t>- Honorarios de gastos de viaje y estadía de técnicos y otros</t>
  </si>
  <si>
    <t>- 3.34 Manejo de siniestro</t>
  </si>
  <si>
    <t>- Alquiler de equipos por pérdidas totales o parciales</t>
  </si>
  <si>
    <t>- 3.35 Opción de amparos</t>
  </si>
  <si>
    <t>- Gastos para obtención de licencias, peritazgos y todos aquellos gastos</t>
  </si>
  <si>
    <t>- 3.48 Conocimiento de las pólizas por las coaseguradoras</t>
  </si>
  <si>
    <t xml:space="preserve">necesarios demostrables en que incurra el asegurado para la recosnstrucción </t>
  </si>
  <si>
    <t>- 3.46 Cláusula de demérito por uso.( Sólo aplicarán para Rotura de Maquinaria, Equipo Electronico y Sutracción)</t>
  </si>
  <si>
    <t>del edificio.</t>
  </si>
  <si>
    <t>- 3.62 Gastos por adecuación al último código de sismo resistencia</t>
  </si>
  <si>
    <t>- Renta (9 meses)</t>
  </si>
  <si>
    <t>- 3.63 Cláusula de 96 horas</t>
  </si>
  <si>
    <t>- Reposición de documentos y/o archivos</t>
  </si>
  <si>
    <t>- 3.64 Pago de anticipos</t>
  </si>
  <si>
    <t>- Cobertura automatica para nuevos bienes y equipos</t>
  </si>
  <si>
    <t>- 3.65 Demolición por orden de autoridad competente</t>
  </si>
  <si>
    <t>- 3.24 Suspensión de energía eléctrica</t>
  </si>
  <si>
    <t>- 3.41 Definición de equipos de cómputo</t>
  </si>
  <si>
    <t xml:space="preserve">- 3.11 Cobertura de equipos móviles y portátiles fuera de los predios </t>
  </si>
  <si>
    <t xml:space="preserve">   del asegurado</t>
  </si>
  <si>
    <t>- 3.25 Cobertura por daños del equipo de climatización.</t>
  </si>
  <si>
    <t>- 3.97 Cláusula de no control de reclamos.</t>
  </si>
  <si>
    <t>-3.98 Deducible en actos mal intencionados de terceros</t>
  </si>
  <si>
    <t>- 3.99 Incremento en costos de construcción.</t>
  </si>
  <si>
    <t>- 3.100 Cláusula de no control.</t>
  </si>
  <si>
    <t>- Experticio Técnico</t>
  </si>
  <si>
    <t>- En pérdidas totales no habrá alplicación de mejoramiento tecnológico</t>
  </si>
  <si>
    <t>Amparos Adicionales (Continuación)</t>
  </si>
  <si>
    <t>Condiciones Particulares (Continuación)</t>
  </si>
  <si>
    <t>- Gastos adicionales equipo electrónico</t>
  </si>
  <si>
    <t>- 3.102 Cobertura para bienes adyacentes (OPA).</t>
  </si>
  <si>
    <t>- Gastos por flete aéreo</t>
  </si>
  <si>
    <t>- 3.103 Cobertura para aceites refrigerantes y lubricantes.</t>
  </si>
  <si>
    <t>- Gastos adicionales por horas extras</t>
  </si>
  <si>
    <t>- 3.104 Cobertura automática para equipos de reemplazo.</t>
  </si>
  <si>
    <t>- Rotura Accidental de Vidrios</t>
  </si>
  <si>
    <t>- 3.105 Honorarios, gastos de viaje, estadía de técnicos y otros.</t>
  </si>
  <si>
    <t>- suspensión del servicio de energía eléctrica</t>
  </si>
  <si>
    <t>Si</t>
  </si>
  <si>
    <t>- 3.106 Reparación en caso de siniestro.</t>
  </si>
  <si>
    <t>- Incremento en costos de construcción y/o</t>
  </si>
  <si>
    <t>- 3.107 Deducibles para equipos móviles.</t>
  </si>
  <si>
    <t xml:space="preserve">  adecuación a normas sismorresistentes</t>
  </si>
  <si>
    <t>- 3.108 Errores e inexactitudes.</t>
  </si>
  <si>
    <t>- Adecuación de suelos y terrenos por terremoto.</t>
  </si>
  <si>
    <t>Amparos</t>
  </si>
  <si>
    <t>TOTAL</t>
  </si>
  <si>
    <t xml:space="preserve">Nota Importante: </t>
  </si>
  <si>
    <t xml:space="preserve">Bajo la cobertura de obras civiles terminadas,  no se debe dar </t>
  </si>
  <si>
    <t>aplicación a las exclusiones contempladas bajo el amparo de</t>
  </si>
  <si>
    <t>Terremoto, temblor y/o erupción volcánica.</t>
  </si>
  <si>
    <t>Deducibles</t>
  </si>
  <si>
    <t>- Asonada, motín, amit(excepto equipo electrónico):</t>
  </si>
  <si>
    <t>- Hurto y hurto calificado de equipo electrónico:</t>
  </si>
  <si>
    <t>Continuación deducibles</t>
  </si>
  <si>
    <t>- Daño de equipo electrónico:</t>
  </si>
  <si>
    <t>- Rotura de maquinaria:</t>
  </si>
  <si>
    <t xml:space="preserve"> 10% valor pérdida mínimo 1 smmlv</t>
  </si>
  <si>
    <t>- Sustracción (excepto equipo electrónico)</t>
  </si>
  <si>
    <t>- Lucro Cesante por incendio:</t>
  </si>
  <si>
    <t>Motín y AMIT:</t>
  </si>
  <si>
    <t>Demás eventos:</t>
  </si>
  <si>
    <t>- Incendio Inherente:</t>
  </si>
  <si>
    <t xml:space="preserve"> 10% valor pérdida mínimo 2 smmlv</t>
  </si>
  <si>
    <t>- Demás eventos:</t>
  </si>
  <si>
    <t>Sin deducible</t>
  </si>
  <si>
    <t>Automóviles</t>
  </si>
  <si>
    <t>Valor asegurado</t>
  </si>
  <si>
    <t>- 3.32  Amparo automático para nuevos vehículos 60 días</t>
  </si>
  <si>
    <t>- 3.38  Amparo automático para accesorios 60 días</t>
  </si>
  <si>
    <t>- 3.12  Revocación o no renovación de la póliza 90 días</t>
  </si>
  <si>
    <t>- 3.40  Primera opción de compra del vehículo recuperado</t>
  </si>
  <si>
    <t>- 3.8  Restablecimiento automático del valor asegurado por pago de</t>
  </si>
  <si>
    <t>- Responsabilidad Civil Extracontractual:</t>
  </si>
  <si>
    <t xml:space="preserve">  siniestros</t>
  </si>
  <si>
    <t xml:space="preserve">  $ 400'000.000/400'000.000/800'000.000=</t>
  </si>
  <si>
    <t>- 3.1 Condiciones técnicas y económicas de los reaseguradores</t>
  </si>
  <si>
    <t>- Pérdida total daños</t>
  </si>
  <si>
    <t>- 3.2 Nombramiento de ajustador</t>
  </si>
  <si>
    <t>- Pérdida parcial daños</t>
  </si>
  <si>
    <t>- 3.13 Salvamentos</t>
  </si>
  <si>
    <t>- Pérdida total y parcial por Hurto y Hurto calificado.</t>
  </si>
  <si>
    <t>- 3.14 Autorizaciones</t>
  </si>
  <si>
    <t>- Terremoto</t>
  </si>
  <si>
    <t>- 3.15 Cláusula de arbitramento</t>
  </si>
  <si>
    <t>- Amparo patrimonial</t>
  </si>
  <si>
    <t>- 3.16 Ampliación de aviso de pérdida 30 días</t>
  </si>
  <si>
    <t>- Asistencia jurídica en proceso penal</t>
  </si>
  <si>
    <t>- 3.19 Pago de indemnizaciones</t>
  </si>
  <si>
    <t>- Asistencia jurídica en proceso civil</t>
  </si>
  <si>
    <t>- Asistencia en viajes para todos los vehículos</t>
  </si>
  <si>
    <t>- Gastos de transportes por pérdida total daños (60 días) por vehículo</t>
  </si>
  <si>
    <t>- Gastos de transportes por pérdida total hurto (60 días) por vehículo</t>
  </si>
  <si>
    <t>- 3.61 Actos de autoridad</t>
  </si>
  <si>
    <t>- Incremento en los costos de operación para los vehículos pesados por 60 días a 400.000 por día</t>
  </si>
  <si>
    <t>- 3.31 Transporte de materias primas y transportes azarosos.</t>
  </si>
  <si>
    <t>- Gastos demostrables en que incurra el asegurado en caso de siniestro</t>
  </si>
  <si>
    <t>- 3.109 Sustitución provisional del vehículo.</t>
  </si>
  <si>
    <t>para solicitar la devolución del vehículo ante el tránsito y autoridades</t>
  </si>
  <si>
    <t>- 3.110 Extensión de Responsabilidad Civil</t>
  </si>
  <si>
    <t>competentes, tales como: parqueaderos, grúas, trámites de traspaso</t>
  </si>
  <si>
    <t>- Vehículos alquilados o arrendados a terceros</t>
  </si>
  <si>
    <t>en pérdidas totales y todos aquellos gastos necesarios hasta por un</t>
  </si>
  <si>
    <t>- Para efectos del amparo patrimonial, se entiende como</t>
  </si>
  <si>
    <t>valor asegurado por vehículo de $2'000.000=</t>
  </si>
  <si>
    <t xml:space="preserve">  conductor cualquier empleado al servicio del asegurado</t>
  </si>
  <si>
    <t>Nota importante</t>
  </si>
  <si>
    <t>Dada la exposición al riesgo de Responsabilidad de los</t>
  </si>
  <si>
    <t>Asegurados, es absolutamente necesario que el alcance de</t>
  </si>
  <si>
    <t xml:space="preserve">esta cobertura se extienda a amparar los riesgos que </t>
  </si>
  <si>
    <t>detallamos a continuación:</t>
  </si>
  <si>
    <t>Aclaración cobertura de Responsabilidad civil</t>
  </si>
  <si>
    <t>Extracontractual</t>
  </si>
  <si>
    <t>Queda entendido que la presente póliza ampara la responsa-</t>
  </si>
  <si>
    <t>bilidad civil derivada de los perjuicios patrimoniales y/o</t>
  </si>
  <si>
    <t>extrapatrimoniales, así como el Lucro cesante ocasionados</t>
  </si>
  <si>
    <t>en el desarrollo de las actividades propias del asegurado,</t>
  </si>
  <si>
    <t>de las complementarias a dichas actividades, de las especia-</t>
  </si>
  <si>
    <t>les que desarrolle aún sin conexión directa con su función</t>
  </si>
  <si>
    <t>principal, así como de todas aquellas que sean necesarias</t>
  </si>
  <si>
    <t>dentro del giro normal de sus negocios, aún cuando tales</t>
  </si>
  <si>
    <t>actividades sean prestadas por personas naturales o</t>
  </si>
  <si>
    <t xml:space="preserve">jurídicas en quienes el asegurado hubiese encargado o </t>
  </si>
  <si>
    <t>delegado el desarrollo o control o vigilancia de las mismas.</t>
  </si>
  <si>
    <t>- Por evento:</t>
  </si>
  <si>
    <t xml:space="preserve"> No aplicación de deducible</t>
  </si>
  <si>
    <t>Manejo Entidades Estatales</t>
  </si>
  <si>
    <t>Se amparan las pérdidas patrimoniales causadas al</t>
  </si>
  <si>
    <t>- 3.80  Se ampara todo el personal al servicio del asegurado</t>
  </si>
  <si>
    <t>asegurado por actos de infidelidad de cualquiera de</t>
  </si>
  <si>
    <t>- 3.59  Amparo automático para nuevos cargos</t>
  </si>
  <si>
    <t>sus empleados</t>
  </si>
  <si>
    <t>- 3.12  Revocación o  no renovación de la póliza 90 días</t>
  </si>
  <si>
    <t>- 3.58  Cláusula de extensión de cobertura</t>
  </si>
  <si>
    <t>- Límite asegurado</t>
  </si>
  <si>
    <t>- 3.8  Restablecimiento automático del valor asegurado por pago de siniestro</t>
  </si>
  <si>
    <t>- 3.81  Se cubren pérdidas causadas por empleados de firmas</t>
  </si>
  <si>
    <t xml:space="preserve">  especializadas</t>
  </si>
  <si>
    <t>- 3.82  Cláusula de protección de depósitos bancarios</t>
  </si>
  <si>
    <t>- Básico</t>
  </si>
  <si>
    <t>- 3.83  Seguros anteriores</t>
  </si>
  <si>
    <t>- Hurto y hurto calificado</t>
  </si>
  <si>
    <t>- 3.74 Aviso de siniestro 30 días.</t>
  </si>
  <si>
    <t>- Abuso de confianza</t>
  </si>
  <si>
    <t>- 3.2  Nombramiento de ajustador.</t>
  </si>
  <si>
    <t>- Estafa</t>
  </si>
  <si>
    <t>- 3.1 Condiciones técnicas y económicas de reaseguradores.</t>
  </si>
  <si>
    <t>- Falsificación</t>
  </si>
  <si>
    <t>- 3.22 Acuerdo para ajuste en caso de siniestro.</t>
  </si>
  <si>
    <t>- Pérdidas por personas no identificadas</t>
  </si>
  <si>
    <t>- 3.34 Manejo de siniestro.</t>
  </si>
  <si>
    <t>- Pérdidas por personas de firmas especializadas y/o temporales</t>
  </si>
  <si>
    <t>- Protección de depósitos bancarios</t>
  </si>
  <si>
    <t>- Alcances fiscales</t>
  </si>
  <si>
    <t>- 3.60 Pérdidas causadas por personas no identificadas</t>
  </si>
  <si>
    <t>- Rendición  reconstrucción de cuentas</t>
  </si>
  <si>
    <t>- Delitos contra la administración pública</t>
  </si>
  <si>
    <t>- En en caso de pérdidas de bienes no se aplicará demérito por uso ni</t>
  </si>
  <si>
    <t>mejora tecnológica.</t>
  </si>
  <si>
    <t>- Cajas menores:</t>
  </si>
  <si>
    <t xml:space="preserve"> Sin aplicación de deducible</t>
  </si>
  <si>
    <t>- Empleados no identificados:</t>
  </si>
  <si>
    <t>- Demás amparos:</t>
  </si>
  <si>
    <t>10% mínimo 2 salarios mínimos mensuales legales vigentes</t>
  </si>
  <si>
    <t>Todo Riesgo Equipo y Maquinaria</t>
  </si>
  <si>
    <t>1. Departamento de Caldas</t>
  </si>
  <si>
    <t>- 3.1.  Condiciones técnicas y económicas de los reaseguradores</t>
  </si>
  <si>
    <t>-   Equipo de inspección de redes de alacantarillado por televisión,</t>
  </si>
  <si>
    <t>- 3.2. Nombramiento de ajustador</t>
  </si>
  <si>
    <t xml:space="preserve">    marca RST montado sobre el camión NKR III</t>
  </si>
  <si>
    <t>- 3.4. Designación de bienes asegurados</t>
  </si>
  <si>
    <t>- 3.6.  Labores y Materiales</t>
  </si>
  <si>
    <t>- 3.7.  Cobertura de conjuntos</t>
  </si>
  <si>
    <t>- Equipo vactor combinado de succión por vacío y lavado con</t>
  </si>
  <si>
    <t>- 3.72  El valor asegurado debe corresponder a valor de reposición o</t>
  </si>
  <si>
    <t xml:space="preserve">   tanques para lavado, tuberías y demás accesorios adicionales,</t>
  </si>
  <si>
    <t xml:space="preserve">  reemplazo a nuevo</t>
  </si>
  <si>
    <t xml:space="preserve">   instalados en el camión International de placas: OUD-152</t>
  </si>
  <si>
    <t>- 3.8  Restablecimiento automático del valor asegurado por pago</t>
  </si>
  <si>
    <t xml:space="preserve">  de siniestros</t>
  </si>
  <si>
    <t>- 3.9.  Cobertura automática para nuevos bienes</t>
  </si>
  <si>
    <t>- 3.13.  Salvamentos</t>
  </si>
  <si>
    <t>- 3.14.  Autorizaciones</t>
  </si>
  <si>
    <t>- 3.15.  Arbitramento</t>
  </si>
  <si>
    <t>- 3.16.  Aviso de siniestro 30 días.</t>
  </si>
  <si>
    <t>- 3.17.  Conocimiento del riesgo</t>
  </si>
  <si>
    <t>- 3.19.  Pago de indemnizaciones</t>
  </si>
  <si>
    <t>Total</t>
  </si>
  <si>
    <t>- 3.20.  Automaticidad de amparo</t>
  </si>
  <si>
    <t>- 3.21. Indemnización a valor de reposición</t>
  </si>
  <si>
    <t>2.  Amparos adicionales:</t>
  </si>
  <si>
    <t>- 3.22.  Acuerdo para ajuste en caso de siniestro</t>
  </si>
  <si>
    <t xml:space="preserve">- Responsabilidad Civil Extracontractual </t>
  </si>
  <si>
    <t>- 3.23.  Extensión de cobertura</t>
  </si>
  <si>
    <t>- Gastos médicos</t>
  </si>
  <si>
    <t>- 3.33.  Extensión del sitio o sitios en donde se asegura el riesgo</t>
  </si>
  <si>
    <t>- Gastos extraordinarios</t>
  </si>
  <si>
    <t>- 3.34.  Manejo de siniestros</t>
  </si>
  <si>
    <t>- 3.35.  Opción de amparos</t>
  </si>
  <si>
    <t>- Gastos para demostrar la pérdida</t>
  </si>
  <si>
    <t>- 3.46.  Cláusula de demérito por uso</t>
  </si>
  <si>
    <t>- 3.47.  Reparaciones provisionales</t>
  </si>
  <si>
    <t>- Alquiler de equipos en pérdidas totales y/o parciales</t>
  </si>
  <si>
    <t>- 3.52.  No aplicación de la cláusula de seguro insuficiente o</t>
  </si>
  <si>
    <t>- Flete aéreo</t>
  </si>
  <si>
    <t>- 3.54.  No aplicación de la cláusula de contrato de mantenimiento</t>
  </si>
  <si>
    <t>- Traslado temporal de bienes</t>
  </si>
  <si>
    <t>- 3.61.  Actos de autoridad</t>
  </si>
  <si>
    <t>- Incremento en los costos de operación:</t>
  </si>
  <si>
    <t>- 3.63.  Cláusula de 96 horas</t>
  </si>
  <si>
    <t>Límite diario:</t>
  </si>
  <si>
    <t>- 3.64.  Pago de anticipos</t>
  </si>
  <si>
    <t>Agregado año:</t>
  </si>
  <si>
    <t>- 3.110 Cláusula de no control.</t>
  </si>
  <si>
    <t>- 3.111 Cobertura para maquinaria y equipo bajo tierra.</t>
  </si>
  <si>
    <t>- Todo riesgo</t>
  </si>
  <si>
    <t>- Terremoto, temblor</t>
  </si>
  <si>
    <t>- Huracán - Avenida - Inundación - Anegación</t>
  </si>
  <si>
    <t>- Asonada, motín, conmoción civil o popular y huelga</t>
  </si>
  <si>
    <t>- Actos mal intencionados de terceros</t>
  </si>
  <si>
    <t>- Otras propiedades del asegurado</t>
  </si>
  <si>
    <t>- Hundimiento del terreno</t>
  </si>
  <si>
    <t>- Inundación y desbordamiento</t>
  </si>
  <si>
    <t>- Caída de rocas</t>
  </si>
  <si>
    <t>- Deslizamientos de tierra</t>
  </si>
  <si>
    <t>- Equipos bajo tierra</t>
  </si>
  <si>
    <t>- Daños a propiedades adyacentes o vecinas</t>
  </si>
  <si>
    <t>- Volcamiento</t>
  </si>
  <si>
    <t>- Extended coverage</t>
  </si>
  <si>
    <t>- Movilización por sus propios medios y/o en vehículos especializados</t>
  </si>
  <si>
    <t>- Cualquier otro fenómeno de la naturaleza</t>
  </si>
  <si>
    <t>Nota 1</t>
  </si>
  <si>
    <t>No obstante lo contemplado en las condiciones generales y particulares de la póliza,</t>
  </si>
  <si>
    <t>la cobertura se debe ampliar para amparar los daños de los equipos asegurados</t>
  </si>
  <si>
    <t>durante su transporte y movilización por sus propios medios en el territorio nacional,</t>
  </si>
  <si>
    <t>incluyendo vías públicas.</t>
  </si>
  <si>
    <t xml:space="preserve">causados como consecuencia de la operación de los equipos y bienes, los </t>
  </si>
  <si>
    <t>empleados serán considerados como terceros.</t>
  </si>
  <si>
    <t xml:space="preserve">operación de los equipos y bienes que ocasionen daños a los bienes o </t>
  </si>
  <si>
    <t>personas relacionadas contractualmente con la empresa.</t>
  </si>
  <si>
    <t>- Asonada, motín, conmoción civil o popular y huelga y Amit:</t>
  </si>
  <si>
    <t xml:space="preserve"> 10% valor pérdida mínimo 3 smmlv</t>
  </si>
  <si>
    <t>- Responsabilidad Civil Extracontractual</t>
  </si>
  <si>
    <t>Deducible</t>
  </si>
  <si>
    <t>Responsabilidad Civil</t>
  </si>
  <si>
    <t>1. República de Colombia:</t>
  </si>
  <si>
    <t>Se cubren los perjuicios patrimoniales que sufra Empocaldas,</t>
  </si>
  <si>
    <t>con motivo de la responsabilidad civil en que incurra</t>
  </si>
  <si>
    <t>- 3.3. Bienes bajo cuidado, tenencia y control</t>
  </si>
  <si>
    <t>de acuerdo con la ley colombiana,  por lesiones o muerte</t>
  </si>
  <si>
    <t>- 3.8.  Restablecimiento automático del valor asegurado por pago de</t>
  </si>
  <si>
    <t>a personas y/o destrucción de bienes, causados durante</t>
  </si>
  <si>
    <t xml:space="preserve">   siniestro.</t>
  </si>
  <si>
    <t>el giro normal de sus actividades.</t>
  </si>
  <si>
    <t>- 3.12.  Revocación o no renovación de la póliza 90 días</t>
  </si>
  <si>
    <t>- Opción No. 1</t>
  </si>
  <si>
    <t>- 3.26.  Uso de armas de fuego y errores de puntería</t>
  </si>
  <si>
    <t>- 3.27. Uso de cafeterías, restaurantes, casinos y bares.  Avisos y</t>
  </si>
  <si>
    <t xml:space="preserve">  Vallas</t>
  </si>
  <si>
    <t>- Predios, labores y operaciones</t>
  </si>
  <si>
    <t>- 3.28.  Actividades sociales y deportivas</t>
  </si>
  <si>
    <t>- Contratistas y/o subcontratistas independientes</t>
  </si>
  <si>
    <t>- 3.29.  Amparo automático para predios y nuevas operaciones</t>
  </si>
  <si>
    <t>- Responsabilidad Civil por inundación</t>
  </si>
  <si>
    <t>- 3.30. Cobertura para vehículos propios y no propios</t>
  </si>
  <si>
    <t>- Responsabilidad Civil Patronal</t>
  </si>
  <si>
    <t>$250'000.000/$500'000.000</t>
  </si>
  <si>
    <t>- 3.31.  Transporte de materias primas y materiales azarosos</t>
  </si>
  <si>
    <t>- Productos y operaciones terminadas</t>
  </si>
  <si>
    <t>- Restaurantes, cafeterías, bares y casinos</t>
  </si>
  <si>
    <t>- 3.39.  Cobertura para elevadores y/o equipos de perforación de</t>
  </si>
  <si>
    <t>- Vallas - Avisos dentro y fuera de los predios</t>
  </si>
  <si>
    <t xml:space="preserve">  pozos de agua.</t>
  </si>
  <si>
    <t>- Vehículos propios y no propios</t>
  </si>
  <si>
    <t>$200'000.000/$400'000.000</t>
  </si>
  <si>
    <t>- 3.48.  Conocimiento de la póliza por las coaseguradoras</t>
  </si>
  <si>
    <t>$20'000.000/$60'000.000</t>
  </si>
  <si>
    <t>- 3.84.  Gastos de defensa, cauciones y costas procesales.</t>
  </si>
  <si>
    <t>- Parqueaderos (incluye hurto de vehículos)</t>
  </si>
  <si>
    <t>$150'000.000/$300'000.000</t>
  </si>
  <si>
    <t>- 3.22 Acuerdo para ajuste en caso de siniestros</t>
  </si>
  <si>
    <t>- Incendio y/o explosión</t>
  </si>
  <si>
    <t>- 3.34 Manejo de siniestros</t>
  </si>
  <si>
    <t>- Uso de ascensores y escaleras automáticas</t>
  </si>
  <si>
    <t>- Grúas, montacargas y equipos similares dentro y fuera de los predios</t>
  </si>
  <si>
    <t>- 3.112 Cobertura de transporte de bienes.</t>
  </si>
  <si>
    <t>- Bienes bajo cuidado, tenencia y control</t>
  </si>
  <si>
    <t>- R.C. del asegurado como consecuencia de los actos causados por vigilantes,</t>
  </si>
  <si>
    <t xml:space="preserve">  personal de seguridad y escoltas,  incluyendo el uso de armas de fuego.</t>
  </si>
  <si>
    <t>- Transporte, cargue y descargue de materiales.</t>
  </si>
  <si>
    <t>- Actividades sociales, deportivas y culturales</t>
  </si>
  <si>
    <t>- Responsabilidad Civil cruzada</t>
  </si>
  <si>
    <t>- Polución Contaminación súbita, accidental e imprevista</t>
  </si>
  <si>
    <t>- Inclusión de Costos y Gastos de Defensa</t>
  </si>
  <si>
    <t>- R.C. Por transporte de bienes, incluyendo materiales azarosos</t>
  </si>
  <si>
    <t>- Propietarios, arrendatarios y poseedores</t>
  </si>
  <si>
    <t>- Responsabilidad Civil equipos de perforación de pozos de agua y escaleras</t>
  </si>
  <si>
    <t>- Predios en arrendamiento</t>
  </si>
  <si>
    <t>- Propiedades adyacentes</t>
  </si>
  <si>
    <t>- Errores u omisiones</t>
  </si>
  <si>
    <t>- Rotura de Tuberías, tanques, bocatomas y/o desbordamiento de las aguas</t>
  </si>
  <si>
    <t xml:space="preserve">  contenidas en los mismos.</t>
  </si>
  <si>
    <t>- Viajes de funcionarios en el territorio nacional.</t>
  </si>
  <si>
    <t xml:space="preserve">- Participación del asegurado en ferias y exposiciones nacionales y eventos </t>
  </si>
  <si>
    <t xml:space="preserve">  relacionados con su objeto social.</t>
  </si>
  <si>
    <t xml:space="preserve">- Posesión, uso y mantenimiento de depósitos, tanques y tuberías, ubicados </t>
  </si>
  <si>
    <t xml:space="preserve">  o instalados dentro o fuera de los predios del asegurado.</t>
  </si>
  <si>
    <t xml:space="preserve">- Gastos de defensa por cualquier demanda civil entablada contra el asegurado, en </t>
  </si>
  <si>
    <t xml:space="preserve">  razón de reclamos producidos en desarrollo de las actividades relacionadas con la </t>
  </si>
  <si>
    <t xml:space="preserve">  entidad, aún cuando dicha demanda fuera infundada falsa o fraudulenta.</t>
  </si>
  <si>
    <t>- Gastos adicionales por la presentación de fianzas.</t>
  </si>
  <si>
    <t>Información adicional</t>
  </si>
  <si>
    <t>- Gastos adicionales por condena en costas e interés de mora acumulados a cargo</t>
  </si>
  <si>
    <t xml:space="preserve">   del asegurado, desde cuando la sentencia se declare en firme hasta cuando la</t>
  </si>
  <si>
    <t xml:space="preserve">   compañía haya pagado o consignado en el juzgado su participación de tales gastos.  </t>
  </si>
  <si>
    <t xml:space="preserve">- Gastos adicionales y razonables en que haya incurrido el asegurado, en relación </t>
  </si>
  <si>
    <t xml:space="preserve">   con los gastos razonables de los reclamos amparados, siempre y cuando haya</t>
  </si>
  <si>
    <t xml:space="preserve">   mediado autorización previa de la compañía en adición a las sumas que ésta pague</t>
  </si>
  <si>
    <t xml:space="preserve">   a los damnificados como consecuencia de la responsabilidad civil extracontractual</t>
  </si>
  <si>
    <t xml:space="preserve">   en que incurra el asegurado.</t>
  </si>
  <si>
    <t>- Unión y Mezcla</t>
  </si>
  <si>
    <t xml:space="preserve"> 10% valor pérdida mínimo 2 smmlv </t>
  </si>
  <si>
    <t>- Gastos médicos:</t>
  </si>
  <si>
    <t>- Propietarios y arrendatarios, Responsabilidad Civil Cruzada</t>
  </si>
  <si>
    <t>y productos:</t>
  </si>
  <si>
    <t>20% Mínimo 4 Salarios Mínimos Mensuales Legales Vigentes</t>
  </si>
  <si>
    <t xml:space="preserve">- Parqueaderos </t>
  </si>
  <si>
    <t>20% del Valor Comercial del vehículo según tabla de fasecolda.</t>
  </si>
  <si>
    <t>- Gastos Médicos</t>
  </si>
  <si>
    <t>10% Mínimo 4 Salarios Mínimos Mensuales Legales Vigentes</t>
  </si>
  <si>
    <t>Servidores Públicos</t>
  </si>
  <si>
    <t>Responsabilidad civil de la Empresa y de los directores y administradores frente a</t>
  </si>
  <si>
    <t>3.85.  Cobertura para gastos de defensa de la sociedad tomadora</t>
  </si>
  <si>
    <t>reclamaciones judiciales o extrajudiciales, al igual que</t>
  </si>
  <si>
    <t xml:space="preserve">  y/o subordinada.</t>
  </si>
  <si>
    <t>los gastos de defensa en que incurran.</t>
  </si>
  <si>
    <t>3.86.  Abogados</t>
  </si>
  <si>
    <t>3.87.  Gastos de defensa en reclamaciones extrajudiciales</t>
  </si>
  <si>
    <t>Opción 1:</t>
  </si>
  <si>
    <t>3.88.  Gastos de defensa en procesos penales y Administrativos</t>
  </si>
  <si>
    <t>3.89.  Multas o sanciones administrativas</t>
  </si>
  <si>
    <t>3.90.  Amparo de Culpa Grave</t>
  </si>
  <si>
    <t>3.91.  Contratistas y subcontratistas</t>
  </si>
  <si>
    <t>3.92.  Reclamaciones de tipo laboral entre asegurados</t>
  </si>
  <si>
    <t>- Cobertura para Directores y Administradores</t>
  </si>
  <si>
    <t>3.93.  Definición de asegurados</t>
  </si>
  <si>
    <t>- Responsabilidad de la Empresa (Obtendrá la máxima calificación quien otorgue las mejores condiciones en éste item, los demás en forma proporcional)</t>
  </si>
  <si>
    <t>3.94.  Formulario de solicitud</t>
  </si>
  <si>
    <t>- Reembolso a la sociedad</t>
  </si>
  <si>
    <t>3.95.  Cobertura para juicios de Responsabilidad Fiscal</t>
  </si>
  <si>
    <t>- Reclamos contra conyuges, los herederos o representantes por fallecimiento o por insolvencia</t>
  </si>
  <si>
    <t>3.96.  Fecha de retroactividad ilimitada</t>
  </si>
  <si>
    <t>obligatoria</t>
  </si>
  <si>
    <t>- Nuevas subordinadas</t>
  </si>
  <si>
    <t>3.1. Condiciones técnicas y económicas de los reaseguradores.</t>
  </si>
  <si>
    <t>- Costos judiciales y gastos de defensa</t>
  </si>
  <si>
    <t>3.12 Revocación o no renovación de la póliza con aviso de 90 días.</t>
  </si>
  <si>
    <t>- Acciones u omisiones involuntarias.</t>
  </si>
  <si>
    <t>3.34. Manejo de siniestros.</t>
  </si>
  <si>
    <t>- Reclamos en materia laboral</t>
  </si>
  <si>
    <t>3.48. Conocimientos de las pólizas por las coaseguradoras.</t>
  </si>
  <si>
    <t>- Gastos de publicidad</t>
  </si>
  <si>
    <t>3.97. Cláusula de no control de reclamos.</t>
  </si>
  <si>
    <t>- Gastos de defensa por contaminación</t>
  </si>
  <si>
    <t>- Perjuicio financiero por contaminación</t>
  </si>
  <si>
    <t>- Sociedades sin ánimo de lucro</t>
  </si>
  <si>
    <t>3.115. Divisibilidad de las exclusiones</t>
  </si>
  <si>
    <t>- Sociedades participadas</t>
  </si>
  <si>
    <t>3.116. Liquidación de la sociedad tomadora</t>
  </si>
  <si>
    <t>- Manejo de crisis</t>
  </si>
  <si>
    <t>3.117 Amparo para Liquidadores</t>
  </si>
  <si>
    <t>- Se amparan las reclamaciones provenientes directa o</t>
  </si>
  <si>
    <t xml:space="preserve">3.118. Periodo informativo </t>
  </si>
  <si>
    <t xml:space="preserve">  indirectamente de la contraloría general o de cualquier otra </t>
  </si>
  <si>
    <t>3.2 Nombramiento del ajustador</t>
  </si>
  <si>
    <t xml:space="preserve">  entidad y organismo de control del estado y/o de carácter </t>
  </si>
  <si>
    <t xml:space="preserve">  público.</t>
  </si>
  <si>
    <t>-  La póliza funciona bajo el sistema de aseguramiento base de reclamación Claims Made</t>
  </si>
  <si>
    <t>- Reclamaciones resultantes de la falla en el mantanimiento o la contratación de seguros</t>
  </si>
  <si>
    <t>-  Se amparan las reclamaciones provenientes directa o indirectamente de la contraloria general o de cualquier otro organismo de control del estado o de caracter publico.</t>
  </si>
  <si>
    <t>- La póliza se extiende a cubrir los Directores y administradores pasados, presentes y futuros</t>
  </si>
  <si>
    <t>- Perdida fiscal o detrimento patrimonial</t>
  </si>
  <si>
    <t>COSTOS JUDICIALES Y GASTOS DE DEFENSA: $50,000,000 por persona/$ 150,000,000 evento/ $ 300,000,000 vigencia. INVESTIGACIONES PRELIMINARES: $25,000,000 por persona/$ 50,000,000 evento/ $ 100,000,000 vigencia</t>
  </si>
  <si>
    <t xml:space="preserve">TOTAL </t>
  </si>
  <si>
    <t>- Pérdida fiscal y/o detrimento patrimonial</t>
  </si>
  <si>
    <t>Infidelidad y Riesgos</t>
  </si>
  <si>
    <t>Financieros</t>
  </si>
  <si>
    <t>Pérdidas financieras fraudulentas</t>
  </si>
  <si>
    <t>3.12. Revocación o no renovación de la póliza 90 días.</t>
  </si>
  <si>
    <t>- Todo y cada reclamo</t>
  </si>
  <si>
    <t>3.8. Restablecimiento automático de la suma asegurada por pago de</t>
  </si>
  <si>
    <t>- Agregado anual</t>
  </si>
  <si>
    <t xml:space="preserve">  siniestro.</t>
  </si>
  <si>
    <t>3.15. Arbitramento</t>
  </si>
  <si>
    <t>3.2.  Nombramiento de ajustador.</t>
  </si>
  <si>
    <t>3.1.  Condiciones técnicas y económicas de los reaseguradores.</t>
  </si>
  <si>
    <t>- Infidelidad de Empleados</t>
  </si>
  <si>
    <t>3.34. Manejo de siniestros</t>
  </si>
  <si>
    <t>- Pérdidas dentro de predios o locales ( en predios)</t>
  </si>
  <si>
    <t>3.35 Opción de amparos.</t>
  </si>
  <si>
    <t>- Pérdidas por fuera de predios o locales ( en transito)</t>
  </si>
  <si>
    <t>3.48 Conocimiento de las pólizas por las coaseguradoras.</t>
  </si>
  <si>
    <t>- Pérdidas por giros postales y billetes falsificados</t>
  </si>
  <si>
    <t>3.119 Definición de empleado</t>
  </si>
  <si>
    <t>- Pérdida por falsificación de cheques y otros documentos</t>
  </si>
  <si>
    <t>- Crimen electrónico y por computador</t>
  </si>
  <si>
    <t>- Extensión de falsificación</t>
  </si>
  <si>
    <t>- Bono del 10% sobre la prima neta anual por la no existencia de siniestros durante la vigencia</t>
  </si>
  <si>
    <t>- Se incluyen gastos de reclamación como consecuencia de honorarios y gastos incurridos y pagados por el asegurado</t>
  </si>
  <si>
    <t>- Extensión de extorsión según las disposiciones legales colombianas ( alas personas y a la propiedad)</t>
  </si>
  <si>
    <t>- Cobertura para dinero, valores y títulos valores por pérdidas causadas por</t>
  </si>
  <si>
    <t>- Cláusula de empleados no identificados</t>
  </si>
  <si>
    <t xml:space="preserve">  incendio y líneas aliadas.</t>
  </si>
  <si>
    <t>- Extensión de directores (Incluyendo miembros de junta directiva)</t>
  </si>
  <si>
    <t>- Cobertura para otros bienes diferentes a dinero y valores</t>
  </si>
  <si>
    <t>- Extensión de Motín,  conmoción civil y daños mal intencionados para dinero, valores y títulos valores</t>
  </si>
  <si>
    <t>- Cobertura para bienes bajo cuidado, tenencia y control</t>
  </si>
  <si>
    <t>- Se ampara automáticamente los nuevos empleados y nuevas oficinas</t>
  </si>
  <si>
    <t>- Hurto por computador y fraude en transferencias de fondo</t>
  </si>
  <si>
    <t xml:space="preserve">  durante el periodo de la póliza.</t>
  </si>
  <si>
    <t xml:space="preserve">- Se incluyen las pérdidas causadas por terrorismo con respecto a </t>
  </si>
  <si>
    <t xml:space="preserve">  valores.</t>
  </si>
  <si>
    <t>- Pérdidas sufridas por el asegurado por fondos depositados en un</t>
  </si>
  <si>
    <t xml:space="preserve">  Banco donde el asegurado tiene cuenta de ahorros o cuenta corriente,</t>
  </si>
  <si>
    <t xml:space="preserve">  títulos valores o fiducias.</t>
  </si>
  <si>
    <t>- Cláusula de limitación de descubrimiento</t>
  </si>
  <si>
    <t>- Cláusula de re-expedición</t>
  </si>
  <si>
    <t>- Costo financiero neto con respecto a títulos valores (Obtendrá la máxima calificación quien otrogue las mejores condiciones en éste item, los demás en forma proporcional)</t>
  </si>
  <si>
    <t>- Cobertura para el personal suministrado por, pero no limitado a empresas de servicio temporal y/o servicios especializados y/o cooperativas y/o outsourcing</t>
  </si>
  <si>
    <t>- Moneda falsa se extiende a cubir monedas de todo el mundo</t>
  </si>
  <si>
    <t>- Cláusula de pérdidas a través de sistemas de cómputo (LSW-238) para los sistemas usados por el asegurado, haciendo parte del agregado anual, amparos del 1al 10 (Obtendrá la máxima calificación quien otrogue las mejores condiciones en éste item, los demás en forma proporcional)</t>
  </si>
  <si>
    <t>- Extensión de fax, telex e instrucciones escritas incluyendo facsímiles</t>
  </si>
  <si>
    <t>- Extensión de destrucción  de dinero, valores y títulos valores</t>
  </si>
  <si>
    <t>- Artículo 1081 del código de comercio colombiano</t>
  </si>
  <si>
    <t>- Anexo de reemplazo y reconstrucción de libros contables/registros</t>
  </si>
  <si>
    <t>- Incluir cobertura para suplantación y estafa</t>
  </si>
  <si>
    <t>- Pérdidas de derechos de suscripción</t>
  </si>
  <si>
    <t>- Reposición y/o reemplazo de títulos valores</t>
  </si>
  <si>
    <t>- Se cubre la pérdida de datos electrónicos enviados por correo o cuando son transportados por una compañía de seguridad</t>
  </si>
  <si>
    <t xml:space="preserve">- La cobertura se extiende para incluir los intereses del asegurado en tránsito mientras estén al cuidado, custodia y control de compañías especiales de transporte </t>
  </si>
  <si>
    <t>- Bono por largo plazo de 7,5%</t>
  </si>
  <si>
    <t xml:space="preserve">- La Aseguradora toma nota y acepta que el asegurado tiene contratada una póliza de Manejo y que la presente póliza de infidelidad y riesgos financieros podría operar en exceso de ésta. </t>
  </si>
  <si>
    <t xml:space="preserve"> $100'000,000</t>
  </si>
  <si>
    <t>Grupo Vida</t>
  </si>
  <si>
    <t>Se ampara todo el personal al servicio del asegurado</t>
  </si>
  <si>
    <t>- 3.49.  Error en la declaración de la edad</t>
  </si>
  <si>
    <t>- 3.43.  Cláusula de amparo automático</t>
  </si>
  <si>
    <t>- 3.50.  Cláusula de anticipo 50%</t>
  </si>
  <si>
    <t>- Vida</t>
  </si>
  <si>
    <t>15 salarios</t>
  </si>
  <si>
    <t>- 3.51.  Cláusula de extensión.</t>
  </si>
  <si>
    <t>- Doble indemnización</t>
  </si>
  <si>
    <t>- Incapacidad total y permanente</t>
  </si>
  <si>
    <t>- 3.55. Amparo automático para nuevos asegurados</t>
  </si>
  <si>
    <t>- Auxilio funerario por empleado</t>
  </si>
  <si>
    <t>- 3.56.  Revocación , únicamente para los amparos adicionales</t>
  </si>
  <si>
    <t>- Enfermedades graves</t>
  </si>
  <si>
    <t>- 3.114 Definición de salario para efectos de la indeminzación</t>
  </si>
  <si>
    <t>- Se ampara el homicidio y suicidio desde el inicio de vigencia de la póliza</t>
  </si>
  <si>
    <t>Resumen de Valoración de Obras Civiles</t>
  </si>
  <si>
    <t>Seccional</t>
  </si>
  <si>
    <t>Aguadas</t>
  </si>
  <si>
    <t>Arma</t>
  </si>
  <si>
    <t>Anserma</t>
  </si>
  <si>
    <t>Arauca</t>
  </si>
  <si>
    <t>Kilometro 41</t>
  </si>
  <si>
    <t>Belalcázar</t>
  </si>
  <si>
    <t>Chinchiná</t>
  </si>
  <si>
    <t>La Dorada</t>
  </si>
  <si>
    <t>Guarinocito</t>
  </si>
  <si>
    <t>Filadelfia</t>
  </si>
  <si>
    <t>Manzanares</t>
  </si>
  <si>
    <t>Marmato</t>
  </si>
  <si>
    <t>Marquetalia</t>
  </si>
  <si>
    <t>Marulanda</t>
  </si>
  <si>
    <t>Neira</t>
  </si>
  <si>
    <t>Palestina</t>
  </si>
  <si>
    <t>Riosucio</t>
  </si>
  <si>
    <t>Risaralda</t>
  </si>
  <si>
    <t>Salamina</t>
  </si>
  <si>
    <t>Samana</t>
  </si>
  <si>
    <t>San José</t>
  </si>
  <si>
    <t>Supía</t>
  </si>
  <si>
    <t>Victoria</t>
  </si>
  <si>
    <t>Viterbo</t>
  </si>
  <si>
    <t>Resumen de Valoración de Activos</t>
  </si>
  <si>
    <t>Elaboración: Febrero 8 de 2012</t>
  </si>
  <si>
    <t>Edificio</t>
  </si>
  <si>
    <t>Red Eléctrica</t>
  </si>
  <si>
    <t>Red Telefónica</t>
  </si>
  <si>
    <t>Maquinaria y</t>
  </si>
  <si>
    <t>Dinero</t>
  </si>
  <si>
    <t>Muebles y</t>
  </si>
  <si>
    <t>Mercancias</t>
  </si>
  <si>
    <t>Equipo</t>
  </si>
  <si>
    <t>Totales</t>
  </si>
  <si>
    <t>Enseres</t>
  </si>
  <si>
    <t>Electrónico</t>
  </si>
  <si>
    <t>Manizales (Carrera 23 No 75 -82)</t>
  </si>
  <si>
    <t>Palacio Nacional</t>
  </si>
  <si>
    <t>Depto de Caldas</t>
  </si>
  <si>
    <t>Relación de Vehículos</t>
  </si>
  <si>
    <t>Vigencia: Abril 1 de 2012 a  Enero 01 de 2013</t>
  </si>
  <si>
    <t>Código de</t>
  </si>
  <si>
    <t>Clase</t>
  </si>
  <si>
    <t>Marca</t>
  </si>
  <si>
    <t>Tipo</t>
  </si>
  <si>
    <t>Placa</t>
  </si>
  <si>
    <t>Modelo</t>
  </si>
  <si>
    <t>Servicio</t>
  </si>
  <si>
    <t>Chasis</t>
  </si>
  <si>
    <t>Motor</t>
  </si>
  <si>
    <t>Fasecolda</t>
  </si>
  <si>
    <t>CAMION</t>
  </si>
  <si>
    <t>INTERNATIONAL</t>
  </si>
  <si>
    <t>4300 4X2 10.5 Toneladas</t>
  </si>
  <si>
    <t>OUD152</t>
  </si>
  <si>
    <t>OFICIAL</t>
  </si>
  <si>
    <t>1HTMMAAN16H297296</t>
  </si>
  <si>
    <t>466HM2U2082207</t>
  </si>
  <si>
    <t>CAMPERO</t>
  </si>
  <si>
    <t>CHEVROLET</t>
  </si>
  <si>
    <t>GRAND VITARA V6</t>
  </si>
  <si>
    <t>OVM215</t>
  </si>
  <si>
    <t>PARTICULAR</t>
  </si>
  <si>
    <t>8LDCSV37880010145</t>
  </si>
  <si>
    <t>H25A169102</t>
  </si>
  <si>
    <t>NKR DIESEL TURBO</t>
  </si>
  <si>
    <t>VIK484</t>
  </si>
  <si>
    <t>PUBLICO</t>
  </si>
  <si>
    <t>9GDNKR55X7B006053</t>
  </si>
  <si>
    <t>10% del valor de la pérdida mínimo US$15,000 EXCEPTO INUN</t>
  </si>
  <si>
    <t>TO que es 20% del valor de la perdida mínimo US$50,000</t>
  </si>
  <si>
    <t>Infidelidad de empleados  y demas coberturas</t>
  </si>
  <si>
    <t>Nota: Inventarios de Mercancias comprende ente otros accesorios, contadores, repuestos</t>
  </si>
  <si>
    <t xml:space="preserve"> 2% del valor de la pérdida mínimo US$10,000.</t>
  </si>
  <si>
    <t xml:space="preserve"> 10% valor pérdida mínimo US$20,000 </t>
  </si>
  <si>
    <t xml:space="preserve"> 10% valor pérdida mínimo US$1,000 </t>
  </si>
  <si>
    <t xml:space="preserve"> 10% valor pérdida mínimo US$3,000 </t>
  </si>
  <si>
    <t xml:space="preserve">10% valor de la pérdida mínimo US$2,500 </t>
  </si>
  <si>
    <t xml:space="preserve"> Doce  (12) días  </t>
  </si>
  <si>
    <t xml:space="preserve"> Doce  (12) días </t>
  </si>
  <si>
    <t>10% del valor de la pérdida mínimo US$2,000</t>
  </si>
  <si>
    <t>1 Diciembre de 2012  a Diciembre 31 de 2015</t>
  </si>
  <si>
    <r>
      <t>6. Sustracción (</t>
    </r>
    <r>
      <rPr>
        <b/>
        <sz val="10"/>
        <rFont val="Arial"/>
        <family val="2"/>
      </rPr>
      <t>inventarios de Mercancías a primera perdida absoluta)</t>
    </r>
  </si>
  <si>
    <t>Invitación a Cotizar     ANEXO No.  1</t>
  </si>
  <si>
    <t xml:space="preserve">Vehículos de propiedad de Empocaldas </t>
  </si>
  <si>
    <t>Según relacion adjunta</t>
  </si>
</sst>
</file>

<file path=xl/styles.xml><?xml version="1.0" encoding="utf-8"?>
<styleSheet xmlns="http://schemas.openxmlformats.org/spreadsheetml/2006/main">
  <numFmts count="2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_-* #,##0.00\ [$€]_-;\-* #,##0.00\ [$€]_-;_-* \-??\ [$€]_-;_-@_-"/>
    <numFmt numFmtId="173" formatCode="[$$-409]#,##0.00"/>
    <numFmt numFmtId="174" formatCode="_ [$$-240A]\ * #,##0_ ;_ [$$-240A]\ * \-#,##0_ ;_ [$$-240A]\ * \-_ ;_ @_ "/>
    <numFmt numFmtId="175" formatCode="mm/yy"/>
    <numFmt numFmtId="176" formatCode="&quot;$ &quot;#,##0"/>
    <numFmt numFmtId="177" formatCode="&quot;Sí&quot;;&quot;Sí&quot;;&quot;No&quot;"/>
    <numFmt numFmtId="178" formatCode="&quot;Verdadero&quot;;&quot;Verdadero&quot;;&quot;Falso&quot;"/>
    <numFmt numFmtId="179" formatCode="&quot;Activado&quot;;&quot;Activado&quot;;&quot;Desactivado&quot;"/>
    <numFmt numFmtId="180" formatCode="[$€-2]\ #,##0.00_);[Red]\([$€-2]\ #,##0.00\)"/>
    <numFmt numFmtId="181" formatCode="_(* #,##0_);_(* \(#,##0\);_(* &quot;-&quot;??_);_(@_)"/>
  </numFmts>
  <fonts count="35">
    <font>
      <sz val="10"/>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10"/>
      <name val="Calibri"/>
      <family val="2"/>
    </font>
    <font>
      <b/>
      <sz val="11"/>
      <color indexed="10"/>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sz val="10"/>
      <name val="Times New Roman"/>
      <family val="1"/>
    </font>
    <font>
      <b/>
      <sz val="11"/>
      <color indexed="63"/>
      <name val="Calibri"/>
      <family val="2"/>
    </font>
    <font>
      <i/>
      <sz val="11"/>
      <color indexed="23"/>
      <name val="Calibri"/>
      <family val="2"/>
    </font>
    <font>
      <b/>
      <sz val="11"/>
      <color indexed="8"/>
      <name val="Calibri"/>
      <family val="2"/>
    </font>
    <font>
      <b/>
      <sz val="18"/>
      <color indexed="62"/>
      <name val="Cambria"/>
      <family val="2"/>
    </font>
    <font>
      <b/>
      <sz val="15"/>
      <color indexed="62"/>
      <name val="Calibri"/>
      <family val="2"/>
    </font>
    <font>
      <b/>
      <sz val="13"/>
      <color indexed="62"/>
      <name val="Calibri"/>
      <family val="2"/>
    </font>
    <font>
      <b/>
      <sz val="10"/>
      <name val="Arial"/>
      <family val="2"/>
    </font>
    <font>
      <sz val="11"/>
      <name val="Arial"/>
      <family val="2"/>
    </font>
    <font>
      <b/>
      <sz val="11"/>
      <name val="Arial"/>
      <family val="2"/>
    </font>
    <font>
      <sz val="10"/>
      <color indexed="10"/>
      <name val="Arial"/>
      <family val="2"/>
    </font>
    <font>
      <b/>
      <sz val="10"/>
      <color indexed="10"/>
      <name val="Arial"/>
      <family val="2"/>
    </font>
    <font>
      <i/>
      <sz val="10"/>
      <name val="Arial"/>
      <family val="2"/>
    </font>
    <font>
      <b/>
      <u val="single"/>
      <sz val="10"/>
      <name val="Arial"/>
      <family val="2"/>
    </font>
    <font>
      <sz val="10"/>
      <color indexed="8"/>
      <name val="Calibri"/>
      <family val="2"/>
    </font>
    <font>
      <b/>
      <sz val="10"/>
      <color indexed="8"/>
      <name val="Calibri"/>
      <family val="2"/>
    </font>
    <font>
      <u val="single"/>
      <sz val="6.9"/>
      <color indexed="12"/>
      <name val="Arial"/>
      <family val="2"/>
    </font>
    <font>
      <u val="single"/>
      <sz val="6.9"/>
      <color indexed="36"/>
      <name val="Arial"/>
      <family val="2"/>
    </font>
    <font>
      <sz val="8"/>
      <name val="Arial"/>
      <family val="2"/>
    </font>
    <font>
      <sz val="16"/>
      <name val="Arial"/>
      <family val="2"/>
    </font>
    <font>
      <sz val="10"/>
      <name val="Calibri"/>
      <family val="2"/>
    </font>
    <font>
      <b/>
      <sz val="16"/>
      <color indexed="10"/>
      <name val="Arial"/>
      <family val="2"/>
    </font>
    <font>
      <sz val="10"/>
      <color rgb="FFFF0000"/>
      <name val="Arial"/>
      <family val="2"/>
    </font>
    <font>
      <b/>
      <sz val="16"/>
      <color rgb="FFFF0000"/>
      <name val="Arial"/>
      <family val="2"/>
    </font>
  </fonts>
  <fills count="22">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1"/>
        <bgColor indexed="64"/>
      </patternFill>
    </fill>
    <fill>
      <patternFill patternType="solid">
        <fgColor indexed="31"/>
        <bgColor indexed="64"/>
      </patternFill>
    </fill>
    <fill>
      <patternFill patternType="solid">
        <fgColor indexed="24"/>
        <bgColor indexed="64"/>
      </patternFill>
    </fill>
    <fill>
      <patternFill patternType="solid">
        <fgColor indexed="43"/>
        <bgColor indexed="64"/>
      </patternFill>
    </fill>
    <fill>
      <patternFill patternType="solid">
        <fgColor indexed="45"/>
        <bgColor indexed="64"/>
      </patternFill>
    </fill>
    <fill>
      <patternFill patternType="solid">
        <fgColor indexed="25"/>
        <bgColor indexed="64"/>
      </patternFill>
    </fill>
    <fill>
      <patternFill patternType="solid">
        <fgColor indexed="50"/>
        <bgColor indexed="64"/>
      </patternFill>
    </fill>
    <fill>
      <patternFill patternType="solid">
        <fgColor indexed="9"/>
        <bgColor indexed="64"/>
      </patternFill>
    </fill>
    <fill>
      <patternFill patternType="solid">
        <fgColor indexed="55"/>
        <bgColor indexed="64"/>
      </patternFill>
    </fill>
    <fill>
      <patternFill patternType="solid">
        <fgColor indexed="48"/>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s>
  <borders count="8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8"/>
      </bottom>
    </border>
    <border>
      <left>
        <color indexed="63"/>
      </left>
      <right>
        <color indexed="63"/>
      </right>
      <top>
        <color indexed="63"/>
      </top>
      <bottom style="thick">
        <color indexed="24"/>
      </bottom>
    </border>
    <border>
      <left>
        <color indexed="63"/>
      </left>
      <right>
        <color indexed="63"/>
      </right>
      <top>
        <color indexed="63"/>
      </top>
      <bottom style="medium">
        <color indexed="24"/>
      </bottom>
    </border>
    <border>
      <left>
        <color indexed="63"/>
      </left>
      <right>
        <color indexed="63"/>
      </right>
      <top style="thin">
        <color indexed="48"/>
      </top>
      <bottom style="double">
        <color indexed="48"/>
      </bottom>
    </border>
    <border>
      <left style="double">
        <color indexed="8"/>
      </left>
      <right style="thin">
        <color indexed="8"/>
      </right>
      <top style="double">
        <color indexed="8"/>
      </top>
      <bottom>
        <color indexed="63"/>
      </bottom>
    </border>
    <border>
      <left style="thin">
        <color indexed="8"/>
      </left>
      <right style="thin">
        <color indexed="8"/>
      </right>
      <top style="double">
        <color indexed="8"/>
      </top>
      <bottom>
        <color indexed="63"/>
      </bottom>
    </border>
    <border>
      <left style="double">
        <color indexed="8"/>
      </left>
      <right style="thin">
        <color indexed="8"/>
      </right>
      <top>
        <color indexed="63"/>
      </top>
      <bottom style="double">
        <color indexed="8"/>
      </bottom>
    </border>
    <border>
      <left style="thin">
        <color indexed="8"/>
      </left>
      <right style="thin">
        <color indexed="8"/>
      </right>
      <top>
        <color indexed="63"/>
      </top>
      <bottom style="double">
        <color indexed="8"/>
      </bottom>
    </border>
    <border>
      <left style="thin">
        <color indexed="8"/>
      </left>
      <right style="thin">
        <color indexed="8"/>
      </right>
      <top style="thin">
        <color indexed="8"/>
      </top>
      <bottom style="thin">
        <color indexed="8"/>
      </bottom>
    </border>
    <border>
      <left style="double">
        <color indexed="8"/>
      </left>
      <right style="thin">
        <color indexed="8"/>
      </right>
      <top style="double">
        <color indexed="8"/>
      </top>
      <bottom style="double">
        <color indexed="8"/>
      </bottom>
    </border>
    <border>
      <left style="thin">
        <color indexed="8"/>
      </left>
      <right style="thin">
        <color indexed="8"/>
      </right>
      <top style="double">
        <color indexed="8"/>
      </top>
      <bottom style="double">
        <color indexed="8"/>
      </bottom>
    </border>
    <border>
      <left style="thin">
        <color indexed="8"/>
      </left>
      <right style="thin">
        <color indexed="8"/>
      </right>
      <top style="double">
        <color indexed="8"/>
      </top>
      <bottom style="thin">
        <color indexed="8"/>
      </bottom>
    </border>
    <border>
      <left style="thin">
        <color indexed="8"/>
      </left>
      <right style="double">
        <color indexed="8"/>
      </right>
      <top style="double">
        <color indexed="8"/>
      </top>
      <bottom>
        <color indexed="63"/>
      </bottom>
    </border>
    <border>
      <left style="thin">
        <color indexed="8"/>
      </left>
      <right style="double">
        <color indexed="8"/>
      </right>
      <top>
        <color indexed="63"/>
      </top>
      <bottom style="double">
        <color indexed="8"/>
      </bottom>
    </border>
    <border>
      <left style="thin">
        <color indexed="8"/>
      </left>
      <right style="thin">
        <color indexed="8"/>
      </right>
      <top>
        <color indexed="63"/>
      </top>
      <bottom>
        <color indexed="63"/>
      </bottom>
    </border>
    <border>
      <left style="double">
        <color indexed="8"/>
      </left>
      <right style="thin">
        <color indexed="8"/>
      </right>
      <top>
        <color indexed="63"/>
      </top>
      <bottom>
        <color indexed="63"/>
      </bottom>
    </border>
    <border>
      <left style="thin">
        <color indexed="8"/>
      </left>
      <right style="double">
        <color indexed="8"/>
      </right>
      <top>
        <color indexed="63"/>
      </top>
      <bottom>
        <color indexed="63"/>
      </bottom>
    </border>
    <border>
      <left style="double"/>
      <right style="thin"/>
      <top style="double"/>
      <bottom style="double"/>
    </border>
    <border>
      <left style="thin"/>
      <right style="double"/>
      <top style="double"/>
      <bottom style="double"/>
    </border>
    <border>
      <left style="thin"/>
      <right style="thin"/>
      <top style="double"/>
      <bottom style="thin"/>
    </border>
    <border>
      <left style="thin"/>
      <right style="thin"/>
      <top style="thin"/>
      <bottom style="thin"/>
    </border>
    <border>
      <left style="thin"/>
      <right style="thin"/>
      <top style="double"/>
      <bottom style="double"/>
    </border>
    <border>
      <left style="thin">
        <color indexed="8"/>
      </left>
      <right>
        <color indexed="63"/>
      </right>
      <top style="double">
        <color indexed="8"/>
      </top>
      <bottom>
        <color indexed="63"/>
      </bottom>
    </border>
    <border>
      <left style="thin">
        <color indexed="8"/>
      </left>
      <right>
        <color indexed="63"/>
      </right>
      <top>
        <color indexed="63"/>
      </top>
      <bottom style="double">
        <color indexed="8"/>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style="thin">
        <color indexed="8"/>
      </top>
      <bottom style="thin">
        <color indexed="8"/>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color indexed="8"/>
      </right>
      <top style="thin">
        <color indexed="8"/>
      </top>
      <bottom style="thin">
        <color indexed="8"/>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thin">
        <color indexed="8"/>
      </top>
      <bottom>
        <color indexed="63"/>
      </bottom>
    </border>
    <border>
      <left>
        <color indexed="63"/>
      </left>
      <right style="thin">
        <color indexed="8"/>
      </right>
      <top>
        <color indexed="63"/>
      </top>
      <bottom style="thin">
        <color indexed="8"/>
      </bottom>
    </border>
    <border>
      <left style="medium"/>
      <right>
        <color indexed="63"/>
      </right>
      <top style="medium"/>
      <bottom style="medium"/>
    </border>
    <border>
      <left>
        <color indexed="63"/>
      </left>
      <right style="thin">
        <color indexed="8"/>
      </right>
      <top style="medium"/>
      <bottom style="medium"/>
    </border>
    <border>
      <left style="thin">
        <color indexed="8"/>
      </left>
      <right style="medium"/>
      <top style="medium"/>
      <bottom style="medium"/>
    </border>
    <border>
      <left style="medium"/>
      <right style="medium"/>
      <top style="medium"/>
      <bottom style="medium"/>
    </border>
    <border>
      <left>
        <color indexed="63"/>
      </left>
      <right>
        <color indexed="63"/>
      </right>
      <top>
        <color indexed="63"/>
      </top>
      <bottom style="double">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medium"/>
      <right>
        <color indexed="63"/>
      </right>
      <top style="medium"/>
      <bottom style="thin">
        <color indexed="8"/>
      </bottom>
    </border>
    <border>
      <left>
        <color indexed="63"/>
      </left>
      <right style="medium"/>
      <top style="medium"/>
      <bottom style="thin">
        <color indexed="8"/>
      </bottom>
    </border>
    <border>
      <left style="medium"/>
      <right style="medium"/>
      <top style="medium"/>
      <bottom style="thin">
        <color indexed="8"/>
      </bottom>
    </border>
    <border>
      <left style="medium"/>
      <right>
        <color indexed="63"/>
      </right>
      <top>
        <color indexed="63"/>
      </top>
      <bottom style="thin">
        <color indexed="8"/>
      </bottom>
    </border>
    <border>
      <left>
        <color indexed="63"/>
      </left>
      <right style="medium"/>
      <top>
        <color indexed="63"/>
      </top>
      <bottom style="thin">
        <color indexed="8"/>
      </bottom>
    </border>
    <border>
      <left style="medium"/>
      <right style="medium"/>
      <top>
        <color indexed="63"/>
      </top>
      <bottom style="thin">
        <color indexed="8"/>
      </bottom>
    </border>
    <border>
      <left>
        <color indexed="63"/>
      </left>
      <right style="medium"/>
      <top style="thin">
        <color indexed="8"/>
      </top>
      <bottom>
        <color indexed="63"/>
      </bottom>
    </border>
    <border>
      <left style="medium"/>
      <right>
        <color indexed="63"/>
      </right>
      <top style="thin">
        <color indexed="8"/>
      </top>
      <bottom>
        <color indexed="63"/>
      </bottom>
    </border>
    <border>
      <left>
        <color indexed="63"/>
      </left>
      <right>
        <color indexed="63"/>
      </right>
      <top style="medium"/>
      <bottom style="medium"/>
    </border>
    <border>
      <left style="double">
        <color indexed="8"/>
      </left>
      <right>
        <color indexed="63"/>
      </right>
      <top style="double">
        <color indexed="8"/>
      </top>
      <bottom>
        <color indexed="63"/>
      </bottom>
    </border>
    <border>
      <left style="double">
        <color indexed="8"/>
      </left>
      <right>
        <color indexed="63"/>
      </right>
      <top>
        <color indexed="63"/>
      </top>
      <bottom style="double">
        <color indexed="8"/>
      </bottom>
    </border>
    <border>
      <left>
        <color indexed="63"/>
      </left>
      <right style="double">
        <color indexed="8"/>
      </right>
      <top style="double">
        <color indexed="8"/>
      </top>
      <bottom>
        <color indexed="63"/>
      </bottom>
    </border>
    <border>
      <left>
        <color indexed="63"/>
      </left>
      <right style="double">
        <color indexed="8"/>
      </right>
      <top>
        <color indexed="63"/>
      </top>
      <bottom style="double">
        <color indexed="8"/>
      </bottom>
    </border>
    <border>
      <left>
        <color indexed="63"/>
      </left>
      <right style="medium"/>
      <top style="medium"/>
      <bottom style="medium"/>
    </border>
    <border>
      <left style="thin"/>
      <right style="thin"/>
      <top style="thin">
        <color indexed="8"/>
      </top>
      <bottom>
        <color indexed="63"/>
      </bottom>
    </border>
    <border>
      <left style="thin"/>
      <right style="thin"/>
      <top>
        <color indexed="63"/>
      </top>
      <bottom>
        <color indexed="63"/>
      </bottom>
    </border>
    <border>
      <left style="thin"/>
      <right style="thin"/>
      <top style="thin">
        <color indexed="8"/>
      </top>
      <bottom style="thin"/>
    </border>
    <border>
      <left style="thin"/>
      <right style="thin"/>
      <top style="medium"/>
      <bottom>
        <color indexed="63"/>
      </bottom>
    </border>
    <border>
      <left style="thin"/>
      <right style="thin"/>
      <top>
        <color indexed="63"/>
      </top>
      <bottom style="thin">
        <color indexed="8"/>
      </bottom>
    </border>
    <border>
      <left style="thin">
        <color indexed="8"/>
      </left>
      <right style="thin">
        <color indexed="8"/>
      </right>
      <top style="thin">
        <color indexed="8"/>
      </top>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color indexed="8"/>
      </left>
      <right style="thin">
        <color indexed="8"/>
      </right>
      <top style="medium"/>
      <bottom style="medium"/>
    </border>
    <border>
      <left style="medium"/>
      <right style="thin">
        <color indexed="8"/>
      </right>
      <top style="medium"/>
      <bottom style="medium"/>
    </border>
    <border>
      <left>
        <color indexed="63"/>
      </left>
      <right style="thin"/>
      <top>
        <color indexed="63"/>
      </top>
      <bottom>
        <color indexed="63"/>
      </bottom>
    </border>
    <border>
      <left style="medium"/>
      <right>
        <color indexed="63"/>
      </right>
      <top style="thin">
        <color indexed="8"/>
      </top>
      <bottom style="medium"/>
    </border>
    <border>
      <left style="thin">
        <color indexed="8"/>
      </left>
      <right>
        <color indexed="63"/>
      </right>
      <top>
        <color indexed="63"/>
      </top>
      <bottom style="medium"/>
    </border>
    <border>
      <left style="thin">
        <color indexed="8"/>
      </left>
      <right style="medium"/>
      <top style="thin">
        <color indexed="8"/>
      </top>
      <bottom style="medium"/>
    </border>
    <border>
      <left style="medium"/>
      <right>
        <color indexed="63"/>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style="medium"/>
      <bottom style="thin">
        <color indexed="8"/>
      </bottom>
    </border>
    <border>
      <left style="thin">
        <color indexed="8"/>
      </left>
      <right style="medium"/>
      <top style="medium"/>
      <bottom style="thin">
        <color indexed="8"/>
      </bottom>
    </border>
    <border>
      <left style="thin">
        <color indexed="8"/>
      </left>
      <right style="medium"/>
      <top style="thin">
        <color indexed="8"/>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3" fillId="6" borderId="0" applyNumberFormat="0" applyBorder="0" applyAlignment="0" applyProtection="0"/>
    <xf numFmtId="0" fontId="6" fillId="11" borderId="1" applyNumberFormat="0" applyAlignment="0" applyProtection="0"/>
    <xf numFmtId="0" fontId="4" fillId="12" borderId="2" applyNumberFormat="0" applyAlignment="0" applyProtection="0"/>
    <xf numFmtId="0" fontId="5" fillId="0" borderId="3" applyNumberFormat="0" applyFill="0" applyAlignment="0" applyProtection="0"/>
    <xf numFmtId="0" fontId="7" fillId="0" borderId="0" applyNumberFormat="0" applyFill="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8" fillId="7" borderId="1" applyNumberFormat="0" applyAlignment="0" applyProtection="0"/>
    <xf numFmtId="172" fontId="0" fillId="0" borderId="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9" fillId="17"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0" fillId="7" borderId="0" applyNumberFormat="0" applyBorder="0" applyAlignment="0" applyProtection="0"/>
    <xf numFmtId="0" fontId="11" fillId="0" borderId="0">
      <alignment/>
      <protection/>
    </xf>
    <xf numFmtId="0" fontId="0" fillId="4" borderId="4" applyNumberFormat="0" applyAlignment="0" applyProtection="0"/>
    <xf numFmtId="9" fontId="0" fillId="0" borderId="0" applyFill="0" applyBorder="0" applyAlignment="0" applyProtection="0"/>
    <xf numFmtId="0" fontId="12" fillId="11" borderId="5" applyNumberFormat="0" applyAlignment="0" applyProtection="0"/>
    <xf numFmtId="0" fontId="5"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0" borderId="7" applyNumberFormat="0" applyFill="0" applyAlignment="0" applyProtection="0"/>
    <xf numFmtId="0" fontId="7" fillId="0" borderId="8" applyNumberFormat="0" applyFill="0" applyAlignment="0" applyProtection="0"/>
    <xf numFmtId="0" fontId="14" fillId="0" borderId="9" applyNumberFormat="0" applyFill="0" applyAlignment="0" applyProtection="0"/>
  </cellStyleXfs>
  <cellXfs count="364">
    <xf numFmtId="0" fontId="0" fillId="0" borderId="0" xfId="0" applyAlignment="1">
      <alignment/>
    </xf>
    <xf numFmtId="0" fontId="19" fillId="0" borderId="0" xfId="0" applyNumberFormat="1" applyFont="1" applyAlignment="1">
      <alignment/>
    </xf>
    <xf numFmtId="0" fontId="20" fillId="0" borderId="0" xfId="0" applyNumberFormat="1" applyFont="1" applyAlignment="1">
      <alignment horizontal="left"/>
    </xf>
    <xf numFmtId="0" fontId="20" fillId="0" borderId="0" xfId="0" applyNumberFormat="1" applyFont="1" applyAlignment="1">
      <alignment horizontal="center"/>
    </xf>
    <xf numFmtId="0" fontId="19" fillId="0" borderId="0" xfId="0" applyNumberFormat="1" applyFont="1" applyBorder="1" applyAlignment="1">
      <alignment/>
    </xf>
    <xf numFmtId="0" fontId="20" fillId="0" borderId="10" xfId="0" applyNumberFormat="1" applyFont="1" applyBorder="1" applyAlignment="1">
      <alignment horizontal="center"/>
    </xf>
    <xf numFmtId="0" fontId="20" fillId="0" borderId="11" xfId="0" applyNumberFormat="1" applyFont="1" applyBorder="1" applyAlignment="1">
      <alignment horizontal="center"/>
    </xf>
    <xf numFmtId="0" fontId="19" fillId="0" borderId="12" xfId="0" applyNumberFormat="1" applyFont="1" applyBorder="1" applyAlignment="1">
      <alignment horizontal="center"/>
    </xf>
    <xf numFmtId="0" fontId="20" fillId="0" borderId="13" xfId="0" applyNumberFormat="1" applyFont="1" applyBorder="1" applyAlignment="1">
      <alignment horizontal="center"/>
    </xf>
    <xf numFmtId="0" fontId="19" fillId="0" borderId="14" xfId="0" applyNumberFormat="1" applyFont="1" applyBorder="1" applyAlignment="1">
      <alignment/>
    </xf>
    <xf numFmtId="3" fontId="19" fillId="0" borderId="14" xfId="0" applyNumberFormat="1" applyFont="1" applyFill="1" applyBorder="1" applyAlignment="1">
      <alignment/>
    </xf>
    <xf numFmtId="0" fontId="19" fillId="0" borderId="14" xfId="0" applyNumberFormat="1" applyFont="1" applyBorder="1" applyAlignment="1">
      <alignment/>
    </xf>
    <xf numFmtId="0" fontId="20" fillId="0" borderId="15" xfId="0" applyNumberFormat="1" applyFont="1" applyBorder="1" applyAlignment="1">
      <alignment/>
    </xf>
    <xf numFmtId="3" fontId="20" fillId="11" borderId="16" xfId="0" applyNumberFormat="1" applyFont="1" applyFill="1" applyBorder="1" applyAlignment="1">
      <alignment/>
    </xf>
    <xf numFmtId="0" fontId="19" fillId="0" borderId="0" xfId="0" applyNumberFormat="1" applyFont="1" applyAlignment="1">
      <alignment/>
    </xf>
    <xf numFmtId="0" fontId="19" fillId="0" borderId="13" xfId="0" applyNumberFormat="1" applyFont="1" applyBorder="1" applyAlignment="1">
      <alignment horizontal="center"/>
    </xf>
    <xf numFmtId="0" fontId="19" fillId="0" borderId="17" xfId="0" applyNumberFormat="1" applyFont="1" applyBorder="1" applyAlignment="1">
      <alignment/>
    </xf>
    <xf numFmtId="3" fontId="19" fillId="11" borderId="14" xfId="0" applyNumberFormat="1" applyFont="1" applyFill="1" applyBorder="1" applyAlignment="1">
      <alignment/>
    </xf>
    <xf numFmtId="3" fontId="20" fillId="18" borderId="16" xfId="0" applyNumberFormat="1" applyFont="1" applyFill="1" applyBorder="1" applyAlignment="1">
      <alignment/>
    </xf>
    <xf numFmtId="3" fontId="19" fillId="0" borderId="0" xfId="0" applyNumberFormat="1" applyFont="1" applyAlignment="1">
      <alignment/>
    </xf>
    <xf numFmtId="0" fontId="19" fillId="0" borderId="0" xfId="54" applyFont="1">
      <alignment/>
      <protection/>
    </xf>
    <xf numFmtId="0" fontId="20" fillId="0" borderId="0" xfId="54" applyFont="1" applyAlignment="1">
      <alignment horizontal="center"/>
      <protection/>
    </xf>
    <xf numFmtId="0" fontId="20" fillId="0" borderId="10" xfId="54" applyFont="1" applyBorder="1" applyAlignment="1">
      <alignment horizontal="center"/>
      <protection/>
    </xf>
    <xf numFmtId="0" fontId="20" fillId="0" borderId="11" xfId="54" applyFont="1" applyBorder="1" applyAlignment="1">
      <alignment horizontal="center"/>
      <protection/>
    </xf>
    <xf numFmtId="0" fontId="20" fillId="0" borderId="18" xfId="54" applyFont="1" applyBorder="1" applyAlignment="1">
      <alignment horizontal="center"/>
      <protection/>
    </xf>
    <xf numFmtId="0" fontId="20" fillId="0" borderId="12" xfId="54" applyFont="1" applyBorder="1" applyAlignment="1">
      <alignment horizontal="center"/>
      <protection/>
    </xf>
    <xf numFmtId="0" fontId="20" fillId="0" borderId="13" xfId="54" applyFont="1" applyBorder="1" applyAlignment="1">
      <alignment horizontal="center"/>
      <protection/>
    </xf>
    <xf numFmtId="0" fontId="20" fillId="0" borderId="19" xfId="54" applyFont="1" applyBorder="1" applyAlignment="1">
      <alignment horizontal="center"/>
      <protection/>
    </xf>
    <xf numFmtId="0" fontId="19" fillId="0" borderId="20" xfId="54" applyFont="1" applyBorder="1">
      <alignment/>
      <protection/>
    </xf>
    <xf numFmtId="0" fontId="19" fillId="0" borderId="20" xfId="54" applyFont="1" applyBorder="1" applyAlignment="1">
      <alignment horizontal="center"/>
      <protection/>
    </xf>
    <xf numFmtId="3" fontId="20" fillId="0" borderId="20" xfId="54" applyNumberFormat="1" applyFont="1" applyBorder="1">
      <alignment/>
      <protection/>
    </xf>
    <xf numFmtId="0" fontId="19" fillId="0" borderId="10" xfId="54" applyFont="1" applyBorder="1">
      <alignment/>
      <protection/>
    </xf>
    <xf numFmtId="0" fontId="19" fillId="0" borderId="11" xfId="54" applyFont="1" applyBorder="1">
      <alignment/>
      <protection/>
    </xf>
    <xf numFmtId="0" fontId="19" fillId="0" borderId="18" xfId="54" applyFont="1" applyBorder="1">
      <alignment/>
      <protection/>
    </xf>
    <xf numFmtId="0" fontId="19" fillId="0" borderId="21" xfId="54" applyFont="1" applyBorder="1">
      <alignment/>
      <protection/>
    </xf>
    <xf numFmtId="0" fontId="20" fillId="0" borderId="20" xfId="54" applyFont="1" applyBorder="1">
      <alignment/>
      <protection/>
    </xf>
    <xf numFmtId="3" fontId="20" fillId="0" borderId="22" xfId="54" applyNumberFormat="1" applyFont="1" applyBorder="1">
      <alignment/>
      <protection/>
    </xf>
    <xf numFmtId="0" fontId="19" fillId="0" borderId="12" xfId="54" applyFont="1" applyBorder="1">
      <alignment/>
      <protection/>
    </xf>
    <xf numFmtId="0" fontId="19" fillId="0" borderId="13" xfId="54" applyFont="1" applyBorder="1">
      <alignment/>
      <protection/>
    </xf>
    <xf numFmtId="0" fontId="18" fillId="0" borderId="0" xfId="0" applyFont="1" applyBorder="1" applyAlignment="1">
      <alignment/>
    </xf>
    <xf numFmtId="181" fontId="14" fillId="0" borderId="23" xfId="0" applyNumberFormat="1" applyFont="1" applyBorder="1" applyAlignment="1">
      <alignment horizontal="center" vertical="center" wrapText="1"/>
    </xf>
    <xf numFmtId="181" fontId="14" fillId="0" borderId="24" xfId="0" applyNumberFormat="1" applyFont="1" applyBorder="1" applyAlignment="1">
      <alignment horizontal="center" vertical="center" wrapText="1"/>
    </xf>
    <xf numFmtId="181" fontId="0" fillId="0" borderId="25" xfId="0" applyNumberFormat="1" applyBorder="1" applyAlignment="1">
      <alignment/>
    </xf>
    <xf numFmtId="181" fontId="0" fillId="0" borderId="26" xfId="0" applyNumberFormat="1" applyBorder="1" applyAlignment="1">
      <alignment/>
    </xf>
    <xf numFmtId="0" fontId="25" fillId="0" borderId="0" xfId="0" applyFont="1" applyAlignment="1">
      <alignment/>
    </xf>
    <xf numFmtId="181" fontId="26" fillId="0" borderId="23" xfId="0" applyNumberFormat="1" applyFont="1" applyBorder="1" applyAlignment="1">
      <alignment horizontal="center" vertical="center" wrapText="1"/>
    </xf>
    <xf numFmtId="181" fontId="26" fillId="0" borderId="27" xfId="0" applyNumberFormat="1" applyFont="1" applyBorder="1" applyAlignment="1">
      <alignment horizontal="center" vertical="center" wrapText="1"/>
    </xf>
    <xf numFmtId="181" fontId="26" fillId="0" borderId="24" xfId="0" applyNumberFormat="1" applyFont="1" applyBorder="1" applyAlignment="1">
      <alignment horizontal="center" vertical="center" wrapText="1"/>
    </xf>
    <xf numFmtId="181" fontId="25" fillId="0" borderId="25" xfId="0" applyNumberFormat="1" applyFont="1" applyBorder="1" applyAlignment="1">
      <alignment/>
    </xf>
    <xf numFmtId="181" fontId="25" fillId="0" borderId="26" xfId="0" applyNumberFormat="1" applyFont="1" applyBorder="1" applyAlignment="1">
      <alignment/>
    </xf>
    <xf numFmtId="0" fontId="19" fillId="19" borderId="19" xfId="54" applyFont="1" applyFill="1" applyBorder="1">
      <alignment/>
      <protection/>
    </xf>
    <xf numFmtId="0" fontId="18" fillId="0" borderId="0" xfId="0" applyFont="1" applyAlignment="1">
      <alignment/>
    </xf>
    <xf numFmtId="0" fontId="0" fillId="0" borderId="0" xfId="0" applyFont="1" applyAlignment="1">
      <alignment/>
    </xf>
    <xf numFmtId="0" fontId="18" fillId="0" borderId="0" xfId="0" applyFont="1" applyFill="1" applyAlignment="1">
      <alignment/>
    </xf>
    <xf numFmtId="0" fontId="0" fillId="0" borderId="0" xfId="0" applyFont="1" applyFill="1" applyAlignment="1">
      <alignment/>
    </xf>
    <xf numFmtId="0" fontId="18" fillId="0" borderId="0" xfId="0" applyFont="1" applyAlignment="1">
      <alignment horizontal="center"/>
    </xf>
    <xf numFmtId="3" fontId="18" fillId="18" borderId="28" xfId="0" applyNumberFormat="1" applyFont="1" applyFill="1" applyBorder="1" applyAlignment="1">
      <alignment horizontal="center"/>
    </xf>
    <xf numFmtId="3" fontId="18" fillId="18" borderId="11" xfId="0" applyNumberFormat="1" applyFont="1" applyFill="1" applyBorder="1" applyAlignment="1">
      <alignment horizontal="center"/>
    </xf>
    <xf numFmtId="3" fontId="18" fillId="18" borderId="29" xfId="0" applyNumberFormat="1" applyFont="1" applyFill="1" applyBorder="1" applyAlignment="1">
      <alignment horizontal="center"/>
    </xf>
    <xf numFmtId="3" fontId="18" fillId="18" borderId="13" xfId="0" applyNumberFormat="1" applyFont="1" applyFill="1" applyBorder="1" applyAlignment="1">
      <alignment horizontal="center"/>
    </xf>
    <xf numFmtId="3" fontId="0" fillId="0" borderId="20" xfId="0" applyNumberFormat="1" applyFont="1" applyBorder="1" applyAlignment="1">
      <alignment/>
    </xf>
    <xf numFmtId="0" fontId="18" fillId="0" borderId="30" xfId="0" applyFont="1" applyBorder="1" applyAlignment="1">
      <alignment/>
    </xf>
    <xf numFmtId="0" fontId="0" fillId="0" borderId="30" xfId="0" applyFont="1" applyBorder="1" applyAlignment="1">
      <alignment/>
    </xf>
    <xf numFmtId="0" fontId="18" fillId="0" borderId="31" xfId="0" applyFont="1" applyBorder="1" applyAlignment="1">
      <alignment horizontal="left"/>
    </xf>
    <xf numFmtId="0" fontId="0" fillId="0" borderId="31" xfId="0" applyFont="1" applyBorder="1" applyAlignment="1">
      <alignment horizontal="left"/>
    </xf>
    <xf numFmtId="3" fontId="18" fillId="11" borderId="20" xfId="0" applyNumberFormat="1" applyFont="1" applyFill="1" applyBorder="1" applyAlignment="1">
      <alignment/>
    </xf>
    <xf numFmtId="3" fontId="0" fillId="11" borderId="20" xfId="0" applyNumberFormat="1" applyFont="1" applyFill="1" applyBorder="1" applyAlignment="1">
      <alignment/>
    </xf>
    <xf numFmtId="3" fontId="0" fillId="0" borderId="20" xfId="0" applyNumberFormat="1" applyFont="1" applyBorder="1" applyAlignment="1">
      <alignment/>
    </xf>
    <xf numFmtId="0" fontId="18" fillId="0" borderId="32" xfId="0" applyFont="1" applyBorder="1" applyAlignment="1">
      <alignment horizontal="center"/>
    </xf>
    <xf numFmtId="0" fontId="23" fillId="0" borderId="31" xfId="0" applyFont="1" applyBorder="1" applyAlignment="1">
      <alignment horizontal="left"/>
    </xf>
    <xf numFmtId="3" fontId="0" fillId="0" borderId="33" xfId="0" applyNumberFormat="1" applyFont="1" applyBorder="1" applyAlignment="1">
      <alignment/>
    </xf>
    <xf numFmtId="3" fontId="0" fillId="0" borderId="30" xfId="0" applyNumberFormat="1" applyFont="1" applyBorder="1" applyAlignment="1">
      <alignment/>
    </xf>
    <xf numFmtId="0" fontId="18" fillId="0" borderId="31" xfId="0" applyFont="1" applyBorder="1" applyAlignment="1">
      <alignment horizontal="left" vertical="center" wrapText="1"/>
    </xf>
    <xf numFmtId="3" fontId="22" fillId="0" borderId="30" xfId="0" applyNumberFormat="1" applyFont="1" applyBorder="1" applyAlignment="1">
      <alignment/>
    </xf>
    <xf numFmtId="0" fontId="23" fillId="0" borderId="31" xfId="0" applyFont="1" applyBorder="1" applyAlignment="1">
      <alignment horizontal="left" wrapText="1"/>
    </xf>
    <xf numFmtId="3" fontId="18" fillId="0" borderId="30" xfId="0" applyNumberFormat="1" applyFont="1" applyBorder="1" applyAlignment="1">
      <alignment/>
    </xf>
    <xf numFmtId="3" fontId="0" fillId="0" borderId="30" xfId="0" applyNumberFormat="1" applyFont="1" applyFill="1" applyBorder="1" applyAlignment="1">
      <alignment/>
    </xf>
    <xf numFmtId="3" fontId="18" fillId="0" borderId="0" xfId="0" applyNumberFormat="1" applyFont="1" applyBorder="1" applyAlignment="1">
      <alignment/>
    </xf>
    <xf numFmtId="0" fontId="0" fillId="0" borderId="31" xfId="0" applyFont="1" applyBorder="1" applyAlignment="1">
      <alignment horizontal="left" wrapText="1"/>
    </xf>
    <xf numFmtId="0" fontId="0" fillId="0" borderId="32" xfId="0" applyFont="1" applyBorder="1" applyAlignment="1">
      <alignment horizontal="left" wrapText="1"/>
    </xf>
    <xf numFmtId="3" fontId="18" fillId="0" borderId="20" xfId="0" applyNumberFormat="1" applyFont="1" applyBorder="1" applyAlignment="1">
      <alignment/>
    </xf>
    <xf numFmtId="0" fontId="0" fillId="0" borderId="20" xfId="0" applyFont="1" applyBorder="1" applyAlignment="1">
      <alignment horizontal="left"/>
    </xf>
    <xf numFmtId="37" fontId="18" fillId="0" borderId="20" xfId="0" applyNumberFormat="1" applyFont="1" applyBorder="1" applyAlignment="1">
      <alignment horizontal="right"/>
    </xf>
    <xf numFmtId="37" fontId="0" fillId="0" borderId="20" xfId="0" applyNumberFormat="1" applyFont="1" applyBorder="1" applyAlignment="1">
      <alignment horizontal="right"/>
    </xf>
    <xf numFmtId="0" fontId="18" fillId="18" borderId="14" xfId="0" applyFont="1" applyFill="1" applyBorder="1" applyAlignment="1">
      <alignment horizontal="center"/>
    </xf>
    <xf numFmtId="0" fontId="18" fillId="0" borderId="20" xfId="0" applyFont="1" applyFill="1" applyBorder="1" applyAlignment="1">
      <alignment horizontal="center"/>
    </xf>
    <xf numFmtId="0" fontId="0" fillId="0" borderId="20" xfId="0" applyFont="1" applyBorder="1" applyAlignment="1">
      <alignment/>
    </xf>
    <xf numFmtId="3" fontId="0" fillId="0" borderId="20" xfId="0" applyNumberFormat="1" applyFont="1" applyBorder="1" applyAlignment="1">
      <alignment wrapText="1"/>
    </xf>
    <xf numFmtId="3" fontId="0" fillId="5" borderId="20" xfId="0" applyNumberFormat="1" applyFont="1" applyFill="1" applyBorder="1" applyAlignment="1">
      <alignment/>
    </xf>
    <xf numFmtId="0" fontId="0" fillId="5" borderId="20" xfId="0" applyFont="1" applyFill="1" applyBorder="1" applyAlignment="1">
      <alignment/>
    </xf>
    <xf numFmtId="0" fontId="21" fillId="0" borderId="20" xfId="0" applyFont="1" applyBorder="1" applyAlignment="1">
      <alignment horizontal="left"/>
    </xf>
    <xf numFmtId="3" fontId="0" fillId="0" borderId="20" xfId="0" applyNumberFormat="1" applyFont="1" applyBorder="1" applyAlignment="1">
      <alignment horizontal="center"/>
    </xf>
    <xf numFmtId="0" fontId="0" fillId="0" borderId="34" xfId="0" applyFont="1" applyBorder="1" applyAlignment="1">
      <alignment/>
    </xf>
    <xf numFmtId="0" fontId="0" fillId="0" borderId="20" xfId="0" applyFont="1" applyFill="1" applyBorder="1" applyAlignment="1">
      <alignment horizontal="left"/>
    </xf>
    <xf numFmtId="3" fontId="0" fillId="0" borderId="0" xfId="0" applyNumberFormat="1" applyFont="1" applyAlignment="1">
      <alignment/>
    </xf>
    <xf numFmtId="3" fontId="0" fillId="0" borderId="0" xfId="0" applyNumberFormat="1" applyFont="1" applyBorder="1" applyAlignment="1">
      <alignment/>
    </xf>
    <xf numFmtId="3" fontId="0" fillId="0" borderId="35" xfId="0" applyNumberFormat="1" applyFont="1" applyBorder="1" applyAlignment="1">
      <alignment/>
    </xf>
    <xf numFmtId="0" fontId="0" fillId="0" borderId="36" xfId="0" applyFont="1" applyBorder="1" applyAlignment="1">
      <alignment/>
    </xf>
    <xf numFmtId="3" fontId="18" fillId="0" borderId="14" xfId="0" applyNumberFormat="1" applyFont="1" applyFill="1" applyBorder="1" applyAlignment="1">
      <alignment horizontal="left" wrapText="1"/>
    </xf>
    <xf numFmtId="3" fontId="0" fillId="0" borderId="14" xfId="0" applyNumberFormat="1" applyFont="1" applyFill="1" applyBorder="1" applyAlignment="1">
      <alignment/>
    </xf>
    <xf numFmtId="3" fontId="0" fillId="0" borderId="14" xfId="0" applyNumberFormat="1" applyFont="1" applyBorder="1" applyAlignment="1">
      <alignment/>
    </xf>
    <xf numFmtId="0" fontId="0" fillId="0" borderId="14" xfId="0" applyFont="1" applyBorder="1" applyAlignment="1">
      <alignment/>
    </xf>
    <xf numFmtId="3" fontId="18" fillId="11" borderId="31" xfId="0" applyNumberFormat="1" applyFont="1" applyFill="1" applyBorder="1" applyAlignment="1">
      <alignment/>
    </xf>
    <xf numFmtId="3" fontId="0" fillId="0" borderId="33" xfId="0" applyNumberFormat="1" applyFont="1" applyFill="1" applyBorder="1" applyAlignment="1">
      <alignment/>
    </xf>
    <xf numFmtId="3" fontId="0" fillId="0" borderId="37" xfId="0" applyNumberFormat="1" applyFont="1" applyBorder="1" applyAlignment="1">
      <alignment/>
    </xf>
    <xf numFmtId="3" fontId="18" fillId="0" borderId="38" xfId="0" applyNumberFormat="1" applyFont="1" applyFill="1" applyBorder="1" applyAlignment="1">
      <alignment horizontal="left" wrapText="1"/>
    </xf>
    <xf numFmtId="3" fontId="18" fillId="0" borderId="39" xfId="0" applyNumberFormat="1" applyFont="1" applyFill="1" applyBorder="1" applyAlignment="1">
      <alignment/>
    </xf>
    <xf numFmtId="0" fontId="18" fillId="0" borderId="14" xfId="0" applyFont="1" applyFill="1" applyBorder="1" applyAlignment="1">
      <alignment/>
    </xf>
    <xf numFmtId="0" fontId="0" fillId="0" borderId="39" xfId="0" applyFont="1" applyFill="1" applyBorder="1" applyAlignment="1">
      <alignment/>
    </xf>
    <xf numFmtId="0" fontId="0" fillId="0" borderId="20" xfId="0" applyFont="1" applyFill="1" applyBorder="1" applyAlignment="1">
      <alignment/>
    </xf>
    <xf numFmtId="3" fontId="0" fillId="0" borderId="40" xfId="0" applyNumberFormat="1" applyFont="1" applyBorder="1" applyAlignment="1">
      <alignment/>
    </xf>
    <xf numFmtId="3" fontId="0" fillId="0" borderId="41" xfId="0" applyNumberFormat="1" applyFont="1" applyBorder="1" applyAlignment="1">
      <alignment/>
    </xf>
    <xf numFmtId="0" fontId="18" fillId="0" borderId="20" xfId="0" applyFont="1" applyBorder="1" applyAlignment="1">
      <alignment/>
    </xf>
    <xf numFmtId="1" fontId="0" fillId="0" borderId="0" xfId="0" applyNumberFormat="1" applyFont="1" applyAlignment="1">
      <alignment/>
    </xf>
    <xf numFmtId="0" fontId="0" fillId="0" borderId="40" xfId="0" applyFont="1" applyBorder="1" applyAlignment="1">
      <alignment/>
    </xf>
    <xf numFmtId="3" fontId="0" fillId="11" borderId="41" xfId="0" applyNumberFormat="1" applyFont="1" applyFill="1" applyBorder="1" applyAlignment="1">
      <alignment/>
    </xf>
    <xf numFmtId="3" fontId="0" fillId="11" borderId="40" xfId="0" applyNumberFormat="1" applyFont="1" applyFill="1" applyBorder="1" applyAlignment="1">
      <alignment/>
    </xf>
    <xf numFmtId="0" fontId="0" fillId="18" borderId="42" xfId="0" applyFont="1" applyFill="1" applyBorder="1" applyAlignment="1">
      <alignment/>
    </xf>
    <xf numFmtId="3" fontId="0" fillId="18" borderId="37" xfId="0" applyNumberFormat="1" applyFont="1" applyFill="1" applyBorder="1" applyAlignment="1">
      <alignment horizontal="center"/>
    </xf>
    <xf numFmtId="0" fontId="0" fillId="0" borderId="43" xfId="0" applyFont="1" applyBorder="1" applyAlignment="1">
      <alignment horizontal="left"/>
    </xf>
    <xf numFmtId="3" fontId="18" fillId="0" borderId="20" xfId="0" applyNumberFormat="1" applyFont="1" applyBorder="1" applyAlignment="1">
      <alignment horizontal="center"/>
    </xf>
    <xf numFmtId="0" fontId="23" fillId="0" borderId="44" xfId="0" applyFont="1" applyBorder="1" applyAlignment="1">
      <alignment horizontal="left"/>
    </xf>
    <xf numFmtId="0" fontId="0" fillId="0" borderId="44" xfId="0" applyFont="1" applyBorder="1" applyAlignment="1">
      <alignment horizontal="right"/>
    </xf>
    <xf numFmtId="0" fontId="0" fillId="0" borderId="44" xfId="0" applyFont="1" applyBorder="1" applyAlignment="1">
      <alignment horizontal="left"/>
    </xf>
    <xf numFmtId="0" fontId="23" fillId="0" borderId="45" xfId="0" applyFont="1" applyBorder="1" applyAlignment="1">
      <alignment horizontal="left"/>
    </xf>
    <xf numFmtId="3" fontId="0" fillId="0" borderId="36" xfId="0" applyNumberFormat="1" applyFont="1" applyBorder="1" applyAlignment="1">
      <alignment/>
    </xf>
    <xf numFmtId="0" fontId="18" fillId="0" borderId="43" xfId="0" applyFont="1" applyBorder="1" applyAlignment="1">
      <alignment horizontal="right"/>
    </xf>
    <xf numFmtId="3" fontId="0" fillId="0" borderId="46" xfId="0" applyNumberFormat="1" applyFont="1" applyBorder="1" applyAlignment="1">
      <alignment/>
    </xf>
    <xf numFmtId="3" fontId="0" fillId="0" borderId="34" xfId="0" applyNumberFormat="1" applyFont="1" applyBorder="1" applyAlignment="1">
      <alignment/>
    </xf>
    <xf numFmtId="0" fontId="23" fillId="0" borderId="44" xfId="0" applyFont="1" applyBorder="1" applyAlignment="1">
      <alignment horizontal="right"/>
    </xf>
    <xf numFmtId="0" fontId="0" fillId="0" borderId="47" xfId="0" applyFont="1" applyBorder="1" applyAlignment="1">
      <alignment/>
    </xf>
    <xf numFmtId="0" fontId="18" fillId="0" borderId="48" xfId="0" applyFont="1" applyBorder="1" applyAlignment="1">
      <alignment horizontal="left"/>
    </xf>
    <xf numFmtId="0" fontId="18" fillId="0" borderId="49" xfId="0" applyFont="1" applyBorder="1" applyAlignment="1">
      <alignment horizontal="center"/>
    </xf>
    <xf numFmtId="0" fontId="18" fillId="0" borderId="50" xfId="0" applyFont="1" applyBorder="1" applyAlignment="1">
      <alignment horizontal="center"/>
    </xf>
    <xf numFmtId="0" fontId="18" fillId="0" borderId="51" xfId="0" applyFont="1" applyBorder="1" applyAlignment="1">
      <alignment/>
    </xf>
    <xf numFmtId="0" fontId="18" fillId="0" borderId="0" xfId="0" applyFont="1" applyBorder="1" applyAlignment="1">
      <alignment horizontal="left"/>
    </xf>
    <xf numFmtId="0" fontId="18" fillId="0" borderId="0" xfId="0" applyFont="1" applyBorder="1" applyAlignment="1">
      <alignment horizontal="center"/>
    </xf>
    <xf numFmtId="0" fontId="0" fillId="0" borderId="52" xfId="0" applyFont="1" applyBorder="1" applyAlignment="1">
      <alignment/>
    </xf>
    <xf numFmtId="3" fontId="18" fillId="18" borderId="0" xfId="0" applyNumberFormat="1" applyFont="1" applyFill="1" applyBorder="1" applyAlignment="1">
      <alignment horizontal="center"/>
    </xf>
    <xf numFmtId="3" fontId="0" fillId="0" borderId="31" xfId="0" applyNumberFormat="1" applyFont="1" applyBorder="1" applyAlignment="1">
      <alignment/>
    </xf>
    <xf numFmtId="3" fontId="0" fillId="0" borderId="31" xfId="0" applyNumberFormat="1" applyFont="1" applyBorder="1" applyAlignment="1">
      <alignment horizontal="left"/>
    </xf>
    <xf numFmtId="3" fontId="0" fillId="0" borderId="20" xfId="0" applyNumberFormat="1" applyFont="1" applyFill="1" applyBorder="1" applyAlignment="1">
      <alignment/>
    </xf>
    <xf numFmtId="3" fontId="0" fillId="0" borderId="31" xfId="0" applyNumberFormat="1" applyFont="1" applyFill="1" applyBorder="1" applyAlignment="1">
      <alignment/>
    </xf>
    <xf numFmtId="0" fontId="0" fillId="0" borderId="53" xfId="0" applyFont="1" applyBorder="1" applyAlignment="1">
      <alignment/>
    </xf>
    <xf numFmtId="3" fontId="18" fillId="18" borderId="14" xfId="0" applyNumberFormat="1" applyFont="1" applyFill="1" applyBorder="1" applyAlignment="1">
      <alignment horizontal="center"/>
    </xf>
    <xf numFmtId="0" fontId="0" fillId="0" borderId="0" xfId="0" applyFont="1" applyBorder="1" applyAlignment="1">
      <alignment/>
    </xf>
    <xf numFmtId="0" fontId="0" fillId="0" borderId="31" xfId="0" applyFont="1" applyBorder="1" applyAlignment="1">
      <alignment/>
    </xf>
    <xf numFmtId="3" fontId="0" fillId="0" borderId="30" xfId="0" applyNumberFormat="1" applyFont="1" applyFill="1" applyBorder="1" applyAlignment="1">
      <alignment horizontal="right"/>
    </xf>
    <xf numFmtId="3" fontId="0" fillId="0" borderId="31" xfId="0" applyNumberFormat="1" applyFont="1" applyBorder="1" applyAlignment="1">
      <alignment horizontal="left" wrapText="1"/>
    </xf>
    <xf numFmtId="0" fontId="0" fillId="0" borderId="31" xfId="0" applyFont="1" applyFill="1" applyBorder="1" applyAlignment="1">
      <alignment vertical="center"/>
    </xf>
    <xf numFmtId="0" fontId="0" fillId="0" borderId="31" xfId="0" applyFont="1" applyFill="1" applyBorder="1" applyAlignment="1">
      <alignment horizontal="left" vertical="center"/>
    </xf>
    <xf numFmtId="3" fontId="18" fillId="0" borderId="54" xfId="0" applyNumberFormat="1" applyFont="1" applyBorder="1" applyAlignment="1">
      <alignment horizontal="left"/>
    </xf>
    <xf numFmtId="0" fontId="0" fillId="0" borderId="42" xfId="0" applyFont="1" applyBorder="1" applyAlignment="1">
      <alignment/>
    </xf>
    <xf numFmtId="0" fontId="18" fillId="0" borderId="14" xfId="0" applyFont="1" applyFill="1" applyBorder="1" applyAlignment="1">
      <alignment vertical="center"/>
    </xf>
    <xf numFmtId="0" fontId="18" fillId="0" borderId="14" xfId="0" applyFont="1" applyBorder="1" applyAlignment="1">
      <alignment/>
    </xf>
    <xf numFmtId="3" fontId="18" fillId="18" borderId="51" xfId="0" applyNumberFormat="1" applyFont="1" applyFill="1" applyBorder="1" applyAlignment="1">
      <alignment horizontal="center"/>
    </xf>
    <xf numFmtId="3" fontId="0" fillId="0" borderId="53" xfId="0" applyNumberFormat="1" applyFont="1" applyBorder="1" applyAlignment="1">
      <alignment/>
    </xf>
    <xf numFmtId="0" fontId="0" fillId="0" borderId="35" xfId="0" applyFont="1" applyBorder="1" applyAlignment="1">
      <alignment/>
    </xf>
    <xf numFmtId="3" fontId="18" fillId="0" borderId="14" xfId="0" applyNumberFormat="1" applyFont="1" applyBorder="1" applyAlignment="1">
      <alignment horizontal="left"/>
    </xf>
    <xf numFmtId="3" fontId="18" fillId="0" borderId="0" xfId="0" applyNumberFormat="1" applyFont="1" applyBorder="1" applyAlignment="1">
      <alignment horizontal="left"/>
    </xf>
    <xf numFmtId="3" fontId="18" fillId="18" borderId="30" xfId="0" applyNumberFormat="1" applyFont="1" applyFill="1" applyBorder="1" applyAlignment="1">
      <alignment horizontal="center"/>
    </xf>
    <xf numFmtId="0" fontId="18" fillId="0" borderId="20" xfId="0" applyFont="1" applyBorder="1" applyAlignment="1">
      <alignment horizontal="left"/>
    </xf>
    <xf numFmtId="3" fontId="0" fillId="11" borderId="31" xfId="0" applyNumberFormat="1" applyFont="1" applyFill="1" applyBorder="1" applyAlignment="1">
      <alignment horizontal="left"/>
    </xf>
    <xf numFmtId="0" fontId="18" fillId="0" borderId="37" xfId="0" applyFont="1" applyBorder="1" applyAlignment="1">
      <alignment/>
    </xf>
    <xf numFmtId="3" fontId="18" fillId="0" borderId="54" xfId="0" applyNumberFormat="1" applyFont="1" applyBorder="1" applyAlignment="1">
      <alignment/>
    </xf>
    <xf numFmtId="3" fontId="18" fillId="18" borderId="35" xfId="0" applyNumberFormat="1" applyFont="1" applyFill="1" applyBorder="1" applyAlignment="1">
      <alignment horizontal="center"/>
    </xf>
    <xf numFmtId="3" fontId="0" fillId="0" borderId="32" xfId="0" applyNumberFormat="1" applyFont="1" applyBorder="1" applyAlignment="1">
      <alignment horizontal="left"/>
    </xf>
    <xf numFmtId="0" fontId="0" fillId="0" borderId="46" xfId="0" applyFont="1" applyBorder="1" applyAlignment="1">
      <alignment/>
    </xf>
    <xf numFmtId="3" fontId="0" fillId="0" borderId="32" xfId="0" applyNumberFormat="1" applyFont="1" applyBorder="1" applyAlignment="1">
      <alignment/>
    </xf>
    <xf numFmtId="3" fontId="0" fillId="0" borderId="53" xfId="0" applyNumberFormat="1" applyFont="1" applyBorder="1" applyAlignment="1">
      <alignment horizontal="left"/>
    </xf>
    <xf numFmtId="0" fontId="0" fillId="0" borderId="32" xfId="0" applyFont="1" applyBorder="1" applyAlignment="1">
      <alignment/>
    </xf>
    <xf numFmtId="0" fontId="18" fillId="0" borderId="42" xfId="0" applyFont="1" applyBorder="1" applyAlignment="1">
      <alignment/>
    </xf>
    <xf numFmtId="3" fontId="18" fillId="18" borderId="43" xfId="0" applyNumberFormat="1" applyFont="1" applyFill="1" applyBorder="1" applyAlignment="1">
      <alignment horizontal="center"/>
    </xf>
    <xf numFmtId="3" fontId="18" fillId="18" borderId="10" xfId="0" applyNumberFormat="1" applyFont="1" applyFill="1" applyBorder="1" applyAlignment="1">
      <alignment horizontal="center"/>
    </xf>
    <xf numFmtId="3" fontId="18" fillId="18" borderId="45" xfId="0" applyNumberFormat="1" applyFont="1" applyFill="1" applyBorder="1" applyAlignment="1">
      <alignment horizontal="center"/>
    </xf>
    <xf numFmtId="3" fontId="18" fillId="18" borderId="12" xfId="0" applyNumberFormat="1" applyFont="1" applyFill="1" applyBorder="1" applyAlignment="1">
      <alignment horizontal="center"/>
    </xf>
    <xf numFmtId="0" fontId="18" fillId="0" borderId="14" xfId="0" applyFont="1" applyBorder="1" applyAlignment="1">
      <alignment horizontal="center"/>
    </xf>
    <xf numFmtId="3" fontId="18" fillId="0" borderId="14" xfId="0" applyNumberFormat="1" applyFont="1" applyBorder="1" applyAlignment="1">
      <alignment/>
    </xf>
    <xf numFmtId="0" fontId="18" fillId="18" borderId="14" xfId="0" applyFont="1" applyFill="1" applyBorder="1" applyAlignment="1">
      <alignment horizontal="left"/>
    </xf>
    <xf numFmtId="3" fontId="0" fillId="18" borderId="14" xfId="0" applyNumberFormat="1" applyFont="1" applyFill="1" applyBorder="1" applyAlignment="1">
      <alignment/>
    </xf>
    <xf numFmtId="0" fontId="0" fillId="0" borderId="31" xfId="0" applyFont="1" applyBorder="1" applyAlignment="1">
      <alignment horizontal="right"/>
    </xf>
    <xf numFmtId="0" fontId="0" fillId="0" borderId="20" xfId="0" applyFont="1" applyFill="1" applyBorder="1" applyAlignment="1">
      <alignment horizontal="left" vertical="center"/>
    </xf>
    <xf numFmtId="0" fontId="0" fillId="0" borderId="20" xfId="0" applyFont="1" applyFill="1" applyBorder="1" applyAlignment="1">
      <alignment vertical="center"/>
    </xf>
    <xf numFmtId="3" fontId="24" fillId="0" borderId="31" xfId="0" applyNumberFormat="1" applyFont="1" applyBorder="1" applyAlignment="1">
      <alignment horizontal="left"/>
    </xf>
    <xf numFmtId="3" fontId="24" fillId="0" borderId="31" xfId="0" applyNumberFormat="1" applyFont="1" applyBorder="1" applyAlignment="1">
      <alignment/>
    </xf>
    <xf numFmtId="3" fontId="18" fillId="0" borderId="32" xfId="0" applyNumberFormat="1" applyFont="1" applyBorder="1" applyAlignment="1">
      <alignment horizontal="left"/>
    </xf>
    <xf numFmtId="3" fontId="18" fillId="0" borderId="46" xfId="0" applyNumberFormat="1" applyFont="1" applyBorder="1" applyAlignment="1">
      <alignment/>
    </xf>
    <xf numFmtId="3" fontId="18" fillId="0" borderId="32" xfId="0" applyNumberFormat="1" applyFont="1" applyBorder="1" applyAlignment="1">
      <alignment/>
    </xf>
    <xf numFmtId="0" fontId="18" fillId="0" borderId="34" xfId="0" applyFont="1" applyBorder="1" applyAlignment="1">
      <alignment/>
    </xf>
    <xf numFmtId="3" fontId="18" fillId="18" borderId="55" xfId="0" applyNumberFormat="1" applyFont="1" applyFill="1" applyBorder="1" applyAlignment="1">
      <alignment horizontal="center"/>
    </xf>
    <xf numFmtId="3" fontId="18" fillId="18" borderId="56" xfId="0" applyNumberFormat="1" applyFont="1" applyFill="1" applyBorder="1" applyAlignment="1">
      <alignment horizontal="center"/>
    </xf>
    <xf numFmtId="3" fontId="18" fillId="18" borderId="57" xfId="0" applyNumberFormat="1" applyFont="1" applyFill="1" applyBorder="1" applyAlignment="1">
      <alignment horizontal="center"/>
    </xf>
    <xf numFmtId="3" fontId="0" fillId="0" borderId="40" xfId="0" applyNumberFormat="1" applyFont="1" applyBorder="1" applyAlignment="1">
      <alignment horizontal="left"/>
    </xf>
    <xf numFmtId="0" fontId="0" fillId="0" borderId="41" xfId="0" applyFont="1" applyBorder="1" applyAlignment="1">
      <alignment/>
    </xf>
    <xf numFmtId="0" fontId="0" fillId="0" borderId="44" xfId="0" applyFont="1" applyBorder="1" applyAlignment="1">
      <alignment/>
    </xf>
    <xf numFmtId="0" fontId="0" fillId="0" borderId="40" xfId="0" applyFont="1" applyBorder="1" applyAlignment="1">
      <alignment horizontal="left"/>
    </xf>
    <xf numFmtId="3" fontId="0" fillId="0" borderId="58" xfId="0" applyNumberFormat="1" applyFont="1" applyBorder="1" applyAlignment="1">
      <alignment/>
    </xf>
    <xf numFmtId="0" fontId="0" fillId="0" borderId="59" xfId="0" applyFont="1" applyBorder="1" applyAlignment="1">
      <alignment/>
    </xf>
    <xf numFmtId="3" fontId="0" fillId="0" borderId="59" xfId="0" applyNumberFormat="1" applyFont="1" applyBorder="1" applyAlignment="1">
      <alignment/>
    </xf>
    <xf numFmtId="0" fontId="0" fillId="0" borderId="60" xfId="0" applyFont="1" applyBorder="1" applyAlignment="1">
      <alignment/>
    </xf>
    <xf numFmtId="3" fontId="18" fillId="18" borderId="41" xfId="0" applyNumberFormat="1" applyFont="1" applyFill="1" applyBorder="1" applyAlignment="1">
      <alignment horizontal="center"/>
    </xf>
    <xf numFmtId="3" fontId="0" fillId="0" borderId="61" xfId="0" applyNumberFormat="1" applyFont="1" applyBorder="1" applyAlignment="1">
      <alignment/>
    </xf>
    <xf numFmtId="3" fontId="18" fillId="18" borderId="21" xfId="0" applyNumberFormat="1" applyFont="1" applyFill="1" applyBorder="1" applyAlignment="1">
      <alignment horizontal="center"/>
    </xf>
    <xf numFmtId="0" fontId="0" fillId="0" borderId="30" xfId="0" applyFont="1" applyBorder="1" applyAlignment="1">
      <alignment horizontal="right"/>
    </xf>
    <xf numFmtId="3" fontId="24" fillId="0" borderId="20" xfId="0" applyNumberFormat="1" applyFont="1" applyBorder="1" applyAlignment="1">
      <alignment horizontal="center"/>
    </xf>
    <xf numFmtId="3" fontId="18" fillId="11" borderId="30" xfId="0" applyNumberFormat="1" applyFont="1" applyFill="1" applyBorder="1" applyAlignment="1">
      <alignment/>
    </xf>
    <xf numFmtId="3" fontId="24" fillId="11" borderId="20" xfId="0" applyNumberFormat="1" applyFont="1" applyFill="1" applyBorder="1" applyAlignment="1">
      <alignment/>
    </xf>
    <xf numFmtId="3" fontId="24" fillId="0" borderId="20" xfId="0" applyNumberFormat="1" applyFont="1" applyFill="1" applyBorder="1" applyAlignment="1">
      <alignment/>
    </xf>
    <xf numFmtId="3" fontId="0" fillId="0" borderId="20" xfId="0" applyNumberFormat="1" applyFont="1" applyFill="1" applyBorder="1" applyAlignment="1" quotePrefix="1">
      <alignment/>
    </xf>
    <xf numFmtId="3" fontId="0" fillId="0" borderId="20" xfId="0" applyNumberFormat="1" applyFont="1" applyFill="1" applyBorder="1" applyAlignment="1">
      <alignment vertical="center"/>
    </xf>
    <xf numFmtId="3" fontId="18" fillId="18" borderId="42" xfId="0" applyNumberFormat="1" applyFont="1" applyFill="1" applyBorder="1" applyAlignment="1">
      <alignment horizontal="center"/>
    </xf>
    <xf numFmtId="3" fontId="18" fillId="18" borderId="47" xfId="0" applyNumberFormat="1" applyFont="1" applyFill="1" applyBorder="1" applyAlignment="1">
      <alignment horizontal="center"/>
    </xf>
    <xf numFmtId="3" fontId="0" fillId="0" borderId="47" xfId="0" applyNumberFormat="1" applyFont="1" applyBorder="1" applyAlignment="1">
      <alignment/>
    </xf>
    <xf numFmtId="0" fontId="0" fillId="0" borderId="62" xfId="0" applyFont="1" applyBorder="1" applyAlignment="1">
      <alignment/>
    </xf>
    <xf numFmtId="3" fontId="18" fillId="0" borderId="48" xfId="0" applyNumberFormat="1" applyFont="1" applyBorder="1" applyAlignment="1">
      <alignment horizontal="left"/>
    </xf>
    <xf numFmtId="0" fontId="18" fillId="0" borderId="63" xfId="0" applyFont="1" applyBorder="1" applyAlignment="1">
      <alignment/>
    </xf>
    <xf numFmtId="0" fontId="18" fillId="0" borderId="50" xfId="0" applyFont="1" applyBorder="1" applyAlignment="1">
      <alignment/>
    </xf>
    <xf numFmtId="3" fontId="0" fillId="0" borderId="20" xfId="0" applyNumberFormat="1" applyFont="1" applyBorder="1" applyAlignment="1">
      <alignment horizontal="left"/>
    </xf>
    <xf numFmtId="0" fontId="0" fillId="0" borderId="20" xfId="0" applyFont="1" applyBorder="1" applyAlignment="1">
      <alignment horizontal="right"/>
    </xf>
    <xf numFmtId="3" fontId="0" fillId="0" borderId="31" xfId="0" applyNumberFormat="1" applyFont="1" applyFill="1" applyBorder="1" applyAlignment="1">
      <alignment horizontal="left" wrapText="1"/>
    </xf>
    <xf numFmtId="3" fontId="18" fillId="0" borderId="54" xfId="0" applyNumberFormat="1" applyFont="1" applyBorder="1" applyAlignment="1">
      <alignment vertical="center" wrapText="1"/>
    </xf>
    <xf numFmtId="3" fontId="0" fillId="0" borderId="14" xfId="0" applyNumberFormat="1" applyFont="1" applyBorder="1" applyAlignment="1">
      <alignment vertical="center" wrapText="1"/>
    </xf>
    <xf numFmtId="3" fontId="18" fillId="0" borderId="42" xfId="0" applyNumberFormat="1" applyFont="1" applyBorder="1" applyAlignment="1">
      <alignment vertical="center" wrapText="1"/>
    </xf>
    <xf numFmtId="3" fontId="18" fillId="0" borderId="14" xfId="0" applyNumberFormat="1" applyFont="1" applyBorder="1" applyAlignment="1">
      <alignment vertical="center" wrapText="1"/>
    </xf>
    <xf numFmtId="3" fontId="18" fillId="18" borderId="20" xfId="0" applyNumberFormat="1" applyFont="1" applyFill="1" applyBorder="1" applyAlignment="1">
      <alignment horizontal="center"/>
    </xf>
    <xf numFmtId="3" fontId="18" fillId="0" borderId="31" xfId="0" applyNumberFormat="1" applyFont="1" applyFill="1" applyBorder="1" applyAlignment="1">
      <alignment horizontal="center"/>
    </xf>
    <xf numFmtId="3" fontId="0" fillId="0" borderId="31" xfId="0" applyNumberFormat="1" applyFont="1" applyBorder="1" applyAlignment="1">
      <alignment wrapText="1"/>
    </xf>
    <xf numFmtId="3" fontId="0" fillId="0" borderId="20" xfId="0" applyNumberFormat="1" applyFont="1" applyFill="1" applyBorder="1" applyAlignment="1">
      <alignment horizontal="right"/>
    </xf>
    <xf numFmtId="3" fontId="18" fillId="18" borderId="54" xfId="0" applyNumberFormat="1" applyFont="1" applyFill="1" applyBorder="1" applyAlignment="1">
      <alignment horizontal="center"/>
    </xf>
    <xf numFmtId="3" fontId="18" fillId="18" borderId="37" xfId="0" applyNumberFormat="1" applyFont="1" applyFill="1" applyBorder="1" applyAlignment="1">
      <alignment horizontal="center"/>
    </xf>
    <xf numFmtId="3" fontId="0" fillId="0" borderId="54" xfId="0" applyNumberFormat="1" applyFont="1" applyBorder="1" applyAlignment="1">
      <alignment/>
    </xf>
    <xf numFmtId="0" fontId="24" fillId="0" borderId="31" xfId="0" applyFont="1" applyBorder="1" applyAlignment="1">
      <alignment horizontal="left"/>
    </xf>
    <xf numFmtId="3" fontId="0" fillId="0" borderId="11" xfId="0" applyNumberFormat="1" applyFont="1" applyBorder="1" applyAlignment="1">
      <alignment/>
    </xf>
    <xf numFmtId="3" fontId="0" fillId="0" borderId="30" xfId="0" applyNumberFormat="1" applyFont="1" applyBorder="1" applyAlignment="1">
      <alignment horizontal="right"/>
    </xf>
    <xf numFmtId="0" fontId="0" fillId="0" borderId="20" xfId="0" applyFont="1" applyBorder="1" applyAlignment="1">
      <alignment wrapText="1"/>
    </xf>
    <xf numFmtId="0" fontId="0" fillId="0" borderId="14" xfId="0" applyFont="1" applyBorder="1" applyAlignment="1">
      <alignment horizontal="left"/>
    </xf>
    <xf numFmtId="0" fontId="18" fillId="0" borderId="0" xfId="0" applyFont="1" applyFill="1" applyBorder="1" applyAlignment="1">
      <alignment horizontal="center"/>
    </xf>
    <xf numFmtId="0" fontId="18" fillId="18" borderId="64" xfId="0" applyFont="1" applyFill="1" applyBorder="1" applyAlignment="1">
      <alignment horizontal="center"/>
    </xf>
    <xf numFmtId="0" fontId="18" fillId="18" borderId="18" xfId="0" applyFont="1" applyFill="1" applyBorder="1" applyAlignment="1">
      <alignment horizontal="center"/>
    </xf>
    <xf numFmtId="0" fontId="18" fillId="18" borderId="65" xfId="0" applyFont="1" applyFill="1" applyBorder="1" applyAlignment="1">
      <alignment horizontal="center"/>
    </xf>
    <xf numFmtId="0" fontId="18" fillId="18" borderId="19" xfId="0" applyFont="1" applyFill="1" applyBorder="1" applyAlignment="1">
      <alignment horizontal="center"/>
    </xf>
    <xf numFmtId="0" fontId="24" fillId="0" borderId="32" xfId="0" applyFont="1" applyBorder="1" applyAlignment="1">
      <alignment horizontal="center"/>
    </xf>
    <xf numFmtId="0" fontId="18" fillId="18" borderId="11" xfId="0" applyFont="1" applyFill="1" applyBorder="1" applyAlignment="1">
      <alignment horizontal="center"/>
    </xf>
    <xf numFmtId="0" fontId="18" fillId="18" borderId="29" xfId="0" applyFont="1" applyFill="1" applyBorder="1" applyAlignment="1">
      <alignment horizontal="center"/>
    </xf>
    <xf numFmtId="0" fontId="24" fillId="0" borderId="31" xfId="0" applyFont="1" applyFill="1" applyBorder="1" applyAlignment="1">
      <alignment horizontal="center" vertical="center"/>
    </xf>
    <xf numFmtId="0" fontId="18" fillId="18" borderId="66" xfId="0" applyFont="1" applyFill="1" applyBorder="1" applyAlignment="1">
      <alignment horizontal="center"/>
    </xf>
    <xf numFmtId="0" fontId="18" fillId="18" borderId="67" xfId="0" applyFont="1" applyFill="1" applyBorder="1" applyAlignment="1">
      <alignment horizontal="center"/>
    </xf>
    <xf numFmtId="0" fontId="24" fillId="0" borderId="20" xfId="0" applyFont="1" applyFill="1" applyBorder="1" applyAlignment="1">
      <alignment horizontal="center" vertical="center"/>
    </xf>
    <xf numFmtId="0" fontId="18" fillId="18" borderId="28" xfId="0" applyFont="1" applyFill="1" applyBorder="1" applyAlignment="1">
      <alignment horizontal="center"/>
    </xf>
    <xf numFmtId="0" fontId="18" fillId="0" borderId="31" xfId="0" applyFont="1" applyFill="1" applyBorder="1" applyAlignment="1">
      <alignment horizontal="center"/>
    </xf>
    <xf numFmtId="0" fontId="18" fillId="18" borderId="13" xfId="0" applyFont="1" applyFill="1" applyBorder="1" applyAlignment="1">
      <alignment horizontal="center"/>
    </xf>
    <xf numFmtId="0" fontId="18" fillId="0" borderId="0" xfId="0" applyFont="1" applyAlignment="1">
      <alignment horizontal="right"/>
    </xf>
    <xf numFmtId="3" fontId="0" fillId="0" borderId="20" xfId="0" applyNumberFormat="1" applyFont="1" applyBorder="1" applyAlignment="1">
      <alignment horizontal="right"/>
    </xf>
    <xf numFmtId="3" fontId="18" fillId="11" borderId="20" xfId="0" applyNumberFormat="1" applyFont="1" applyFill="1" applyBorder="1" applyAlignment="1">
      <alignment horizontal="right"/>
    </xf>
    <xf numFmtId="3" fontId="18" fillId="11" borderId="34" xfId="0" applyNumberFormat="1" applyFont="1" applyFill="1" applyBorder="1" applyAlignment="1">
      <alignment horizontal="right"/>
    </xf>
    <xf numFmtId="3" fontId="0" fillId="0" borderId="33" xfId="0" applyNumberFormat="1" applyFont="1" applyBorder="1" applyAlignment="1">
      <alignment horizontal="right"/>
    </xf>
    <xf numFmtId="3" fontId="18" fillId="0" borderId="30" xfId="0" applyNumberFormat="1" applyFont="1" applyFill="1" applyBorder="1" applyAlignment="1">
      <alignment horizontal="right" vertical="center"/>
    </xf>
    <xf numFmtId="3" fontId="18" fillId="0" borderId="30" xfId="0" applyNumberFormat="1" applyFont="1" applyBorder="1" applyAlignment="1">
      <alignment horizontal="right"/>
    </xf>
    <xf numFmtId="3" fontId="18" fillId="0" borderId="47" xfId="0" applyNumberFormat="1" applyFont="1" applyBorder="1" applyAlignment="1">
      <alignment horizontal="right"/>
    </xf>
    <xf numFmtId="3" fontId="18" fillId="0" borderId="34" xfId="0" applyNumberFormat="1" applyFont="1" applyBorder="1" applyAlignment="1">
      <alignment horizontal="right"/>
    </xf>
    <xf numFmtId="3" fontId="18" fillId="0" borderId="20" xfId="0" applyNumberFormat="1" applyFont="1" applyBorder="1" applyAlignment="1">
      <alignment horizontal="right"/>
    </xf>
    <xf numFmtId="0" fontId="18" fillId="18" borderId="14" xfId="0" applyFont="1" applyFill="1" applyBorder="1" applyAlignment="1">
      <alignment horizontal="right"/>
    </xf>
    <xf numFmtId="3" fontId="0" fillId="0" borderId="36" xfId="0" applyNumberFormat="1" applyFont="1" applyBorder="1" applyAlignment="1">
      <alignment horizontal="right"/>
    </xf>
    <xf numFmtId="3" fontId="0" fillId="0" borderId="34" xfId="0" applyNumberFormat="1" applyFont="1" applyFill="1" applyBorder="1" applyAlignment="1">
      <alignment horizontal="right"/>
    </xf>
    <xf numFmtId="3" fontId="0" fillId="0" borderId="43" xfId="0" applyNumberFormat="1" applyFont="1" applyFill="1" applyBorder="1" applyAlignment="1">
      <alignment horizontal="right"/>
    </xf>
    <xf numFmtId="3" fontId="0" fillId="0" borderId="44" xfId="0" applyNumberFormat="1" applyFont="1" applyBorder="1" applyAlignment="1">
      <alignment horizontal="right"/>
    </xf>
    <xf numFmtId="3" fontId="18" fillId="11" borderId="44" xfId="0" applyNumberFormat="1" applyFont="1" applyFill="1" applyBorder="1" applyAlignment="1">
      <alignment horizontal="right"/>
    </xf>
    <xf numFmtId="3" fontId="0" fillId="11" borderId="44" xfId="0" applyNumberFormat="1" applyFont="1" applyFill="1" applyBorder="1" applyAlignment="1">
      <alignment horizontal="right"/>
    </xf>
    <xf numFmtId="3" fontId="0" fillId="11" borderId="45" xfId="0" applyNumberFormat="1" applyFont="1" applyFill="1" applyBorder="1" applyAlignment="1">
      <alignment horizontal="right"/>
    </xf>
    <xf numFmtId="3" fontId="0" fillId="0" borderId="0" xfId="0" applyNumberFormat="1" applyFont="1" applyBorder="1" applyAlignment="1">
      <alignment horizontal="right"/>
    </xf>
    <xf numFmtId="3" fontId="0" fillId="0" borderId="42" xfId="0" applyNumberFormat="1" applyFont="1" applyBorder="1" applyAlignment="1">
      <alignment horizontal="right"/>
    </xf>
    <xf numFmtId="3" fontId="0" fillId="0" borderId="39" xfId="0" applyNumberFormat="1" applyFont="1" applyBorder="1" applyAlignment="1">
      <alignment horizontal="right"/>
    </xf>
    <xf numFmtId="3" fontId="0" fillId="0" borderId="41" xfId="0" applyNumberFormat="1" applyFont="1" applyBorder="1" applyAlignment="1">
      <alignment horizontal="right"/>
    </xf>
    <xf numFmtId="0" fontId="18" fillId="0" borderId="68" xfId="0" applyFont="1" applyBorder="1" applyAlignment="1">
      <alignment horizontal="right"/>
    </xf>
    <xf numFmtId="0" fontId="18" fillId="0" borderId="0" xfId="0" applyFont="1" applyBorder="1" applyAlignment="1">
      <alignment horizontal="right"/>
    </xf>
    <xf numFmtId="3" fontId="18" fillId="18" borderId="29" xfId="0" applyNumberFormat="1" applyFont="1" applyFill="1" applyBorder="1" applyAlignment="1">
      <alignment horizontal="right"/>
    </xf>
    <xf numFmtId="0" fontId="0" fillId="0" borderId="42" xfId="0" applyFont="1" applyBorder="1" applyAlignment="1">
      <alignment horizontal="right"/>
    </xf>
    <xf numFmtId="0" fontId="0" fillId="0" borderId="0" xfId="0" applyFont="1" applyBorder="1" applyAlignment="1">
      <alignment horizontal="right"/>
    </xf>
    <xf numFmtId="0" fontId="0" fillId="0" borderId="35" xfId="0" applyFont="1" applyBorder="1" applyAlignment="1">
      <alignment horizontal="right"/>
    </xf>
    <xf numFmtId="3" fontId="0" fillId="0" borderId="14" xfId="0" applyNumberFormat="1" applyFont="1" applyBorder="1" applyAlignment="1">
      <alignment horizontal="right"/>
    </xf>
    <xf numFmtId="0" fontId="0" fillId="0" borderId="46" xfId="0" applyFont="1" applyBorder="1" applyAlignment="1">
      <alignment horizontal="right"/>
    </xf>
    <xf numFmtId="3" fontId="0" fillId="0" borderId="0" xfId="0" applyNumberFormat="1" applyFont="1" applyAlignment="1">
      <alignment horizontal="right"/>
    </xf>
    <xf numFmtId="3" fontId="18" fillId="0" borderId="14" xfId="0" applyNumberFormat="1" applyFont="1" applyBorder="1" applyAlignment="1">
      <alignment horizontal="right"/>
    </xf>
    <xf numFmtId="3" fontId="0" fillId="18" borderId="14" xfId="0" applyNumberFormat="1" applyFont="1" applyFill="1" applyBorder="1" applyAlignment="1">
      <alignment horizontal="right"/>
    </xf>
    <xf numFmtId="0" fontId="0" fillId="0" borderId="33" xfId="0" applyFont="1" applyBorder="1" applyAlignment="1">
      <alignment horizontal="right"/>
    </xf>
    <xf numFmtId="3" fontId="18" fillId="18" borderId="56" xfId="0" applyNumberFormat="1" applyFont="1" applyFill="1" applyBorder="1" applyAlignment="1">
      <alignment horizontal="right"/>
    </xf>
    <xf numFmtId="0" fontId="0" fillId="0" borderId="41" xfId="0" applyFont="1" applyBorder="1" applyAlignment="1">
      <alignment horizontal="right"/>
    </xf>
    <xf numFmtId="0" fontId="0" fillId="0" borderId="59" xfId="0" applyFont="1" applyBorder="1" applyAlignment="1">
      <alignment horizontal="right"/>
    </xf>
    <xf numFmtId="0" fontId="0" fillId="0" borderId="37" xfId="0" applyFont="1" applyBorder="1" applyAlignment="1">
      <alignment horizontal="right"/>
    </xf>
    <xf numFmtId="3" fontId="0" fillId="0" borderId="61" xfId="0" applyNumberFormat="1" applyFont="1" applyBorder="1" applyAlignment="1">
      <alignment horizontal="right"/>
    </xf>
    <xf numFmtId="0" fontId="0" fillId="0" borderId="68" xfId="0" applyFont="1" applyBorder="1" applyAlignment="1">
      <alignment horizontal="right"/>
    </xf>
    <xf numFmtId="3" fontId="18" fillId="0" borderId="37" xfId="0" applyNumberFormat="1" applyFont="1" applyBorder="1" applyAlignment="1">
      <alignment horizontal="right" vertical="center" wrapText="1"/>
    </xf>
    <xf numFmtId="3" fontId="18" fillId="0" borderId="42" xfId="0" applyNumberFormat="1" applyFont="1" applyBorder="1" applyAlignment="1">
      <alignment horizontal="right" vertical="center" wrapText="1"/>
    </xf>
    <xf numFmtId="3" fontId="18" fillId="0" borderId="31" xfId="0" applyNumberFormat="1" applyFont="1" applyFill="1" applyBorder="1" applyAlignment="1">
      <alignment horizontal="right"/>
    </xf>
    <xf numFmtId="3" fontId="18" fillId="20" borderId="20" xfId="0" applyNumberFormat="1" applyFont="1" applyFill="1" applyBorder="1" applyAlignment="1">
      <alignment horizontal="right"/>
    </xf>
    <xf numFmtId="3" fontId="18" fillId="18" borderId="35" xfId="0" applyNumberFormat="1" applyFont="1" applyFill="1" applyBorder="1" applyAlignment="1">
      <alignment horizontal="right"/>
    </xf>
    <xf numFmtId="3" fontId="0" fillId="0" borderId="34" xfId="0" applyNumberFormat="1" applyFont="1" applyBorder="1" applyAlignment="1">
      <alignment horizontal="right"/>
    </xf>
    <xf numFmtId="3" fontId="18" fillId="0" borderId="0" xfId="0" applyNumberFormat="1" applyFont="1" applyFill="1" applyBorder="1" applyAlignment="1">
      <alignment horizontal="center"/>
    </xf>
    <xf numFmtId="3" fontId="18" fillId="0" borderId="69" xfId="0" applyNumberFormat="1" applyFont="1" applyFill="1" applyBorder="1" applyAlignment="1">
      <alignment horizontal="center"/>
    </xf>
    <xf numFmtId="3" fontId="0" fillId="0" borderId="70" xfId="0" applyNumberFormat="1" applyFont="1" applyBorder="1" applyAlignment="1">
      <alignment/>
    </xf>
    <xf numFmtId="3" fontId="18" fillId="0" borderId="70" xfId="0" applyNumberFormat="1" applyFont="1" applyFill="1" applyBorder="1" applyAlignment="1">
      <alignment horizontal="center"/>
    </xf>
    <xf numFmtId="3" fontId="0" fillId="0" borderId="71" xfId="0" applyNumberFormat="1" applyFont="1" applyBorder="1" applyAlignment="1">
      <alignment/>
    </xf>
    <xf numFmtId="3" fontId="18" fillId="0" borderId="72" xfId="0" applyNumberFormat="1" applyFont="1" applyFill="1" applyBorder="1" applyAlignment="1">
      <alignment horizontal="center"/>
    </xf>
    <xf numFmtId="0" fontId="0" fillId="0" borderId="70" xfId="0" applyFont="1" applyBorder="1" applyAlignment="1">
      <alignment/>
    </xf>
    <xf numFmtId="3" fontId="18" fillId="0" borderId="73" xfId="0" applyNumberFormat="1" applyFont="1" applyFill="1" applyBorder="1" applyAlignment="1">
      <alignment horizontal="center"/>
    </xf>
    <xf numFmtId="3" fontId="18" fillId="0" borderId="74" xfId="0" applyNumberFormat="1" applyFont="1" applyBorder="1" applyAlignment="1">
      <alignment horizontal="left"/>
    </xf>
    <xf numFmtId="0" fontId="0" fillId="0" borderId="75" xfId="0" applyFont="1" applyBorder="1" applyAlignment="1">
      <alignment horizontal="right"/>
    </xf>
    <xf numFmtId="0" fontId="0" fillId="0" borderId="76" xfId="0" applyFont="1" applyBorder="1" applyAlignment="1">
      <alignment/>
    </xf>
    <xf numFmtId="0" fontId="18" fillId="0" borderId="77" xfId="0" applyFont="1" applyBorder="1" applyAlignment="1">
      <alignment/>
    </xf>
    <xf numFmtId="3" fontId="0" fillId="0" borderId="0" xfId="0" applyNumberFormat="1" applyFont="1" applyFill="1" applyBorder="1" applyAlignment="1">
      <alignment/>
    </xf>
    <xf numFmtId="0" fontId="0" fillId="0" borderId="63" xfId="0" applyFont="1" applyBorder="1" applyAlignment="1">
      <alignment horizontal="right"/>
    </xf>
    <xf numFmtId="0" fontId="18" fillId="0" borderId="78" xfId="0" applyFont="1" applyBorder="1" applyAlignment="1">
      <alignment/>
    </xf>
    <xf numFmtId="3" fontId="0" fillId="0" borderId="48" xfId="0" applyNumberFormat="1" applyFont="1" applyBorder="1" applyAlignment="1">
      <alignment/>
    </xf>
    <xf numFmtId="0" fontId="0" fillId="0" borderId="49" xfId="0" applyFont="1" applyBorder="1" applyAlignment="1">
      <alignment horizontal="right"/>
    </xf>
    <xf numFmtId="0" fontId="0" fillId="0" borderId="78" xfId="0" applyFont="1" applyBorder="1" applyAlignment="1">
      <alignment/>
    </xf>
    <xf numFmtId="3" fontId="0" fillId="0" borderId="78" xfId="0" applyNumberFormat="1" applyFont="1" applyBorder="1" applyAlignment="1">
      <alignment/>
    </xf>
    <xf numFmtId="3" fontId="18" fillId="0" borderId="79" xfId="0" applyNumberFormat="1" applyFont="1" applyBorder="1" applyAlignment="1">
      <alignment horizontal="left"/>
    </xf>
    <xf numFmtId="0" fontId="0" fillId="0" borderId="50" xfId="0" applyFont="1" applyBorder="1" applyAlignment="1">
      <alignment horizontal="right"/>
    </xf>
    <xf numFmtId="0" fontId="0" fillId="0" borderId="68" xfId="0" applyFont="1" applyBorder="1" applyAlignment="1">
      <alignment/>
    </xf>
    <xf numFmtId="0" fontId="0" fillId="0" borderId="80" xfId="0" applyFont="1" applyBorder="1" applyAlignment="1">
      <alignment/>
    </xf>
    <xf numFmtId="3" fontId="0" fillId="11" borderId="30" xfId="0" applyNumberFormat="1" applyFont="1" applyFill="1" applyBorder="1" applyAlignment="1">
      <alignment/>
    </xf>
    <xf numFmtId="181" fontId="26" fillId="0" borderId="70" xfId="0" applyNumberFormat="1" applyFont="1" applyBorder="1" applyAlignment="1">
      <alignment horizontal="center" vertical="center" wrapText="1"/>
    </xf>
    <xf numFmtId="3" fontId="0" fillId="0" borderId="30" xfId="0" applyNumberFormat="1" applyBorder="1" applyAlignment="1">
      <alignment wrapText="1"/>
    </xf>
    <xf numFmtId="3" fontId="0" fillId="0" borderId="20" xfId="0" applyNumberFormat="1" applyBorder="1" applyAlignment="1">
      <alignment/>
    </xf>
    <xf numFmtId="3" fontId="33" fillId="0" borderId="0" xfId="0" applyNumberFormat="1" applyFont="1" applyAlignment="1">
      <alignment horizontal="right"/>
    </xf>
    <xf numFmtId="3" fontId="0" fillId="0" borderId="31" xfId="0" applyNumberFormat="1" applyBorder="1" applyAlignment="1">
      <alignment horizontal="left"/>
    </xf>
    <xf numFmtId="3" fontId="0" fillId="0" borderId="42" xfId="0" applyNumberFormat="1" applyBorder="1" applyAlignment="1">
      <alignment wrapText="1"/>
    </xf>
    <xf numFmtId="3" fontId="0" fillId="0" borderId="36" xfId="0" applyNumberFormat="1" applyBorder="1" applyAlignment="1">
      <alignment/>
    </xf>
    <xf numFmtId="0" fontId="30" fillId="0" borderId="0" xfId="0" applyFont="1" applyAlignment="1">
      <alignment/>
    </xf>
    <xf numFmtId="0" fontId="34" fillId="0" borderId="0" xfId="0" applyFont="1" applyAlignment="1">
      <alignment horizontal="left" wrapText="1"/>
    </xf>
    <xf numFmtId="0" fontId="0" fillId="0" borderId="20" xfId="0" applyBorder="1" applyAlignment="1">
      <alignment horizontal="left"/>
    </xf>
    <xf numFmtId="3" fontId="0" fillId="0" borderId="43" xfId="0" applyNumberFormat="1" applyFont="1" applyBorder="1" applyAlignment="1">
      <alignment horizontal="right"/>
    </xf>
    <xf numFmtId="3" fontId="0" fillId="0" borderId="45" xfId="0" applyNumberFormat="1" applyFont="1" applyBorder="1" applyAlignment="1">
      <alignment horizontal="right"/>
    </xf>
    <xf numFmtId="0" fontId="0" fillId="0" borderId="33" xfId="0" applyFont="1" applyFill="1" applyBorder="1" applyAlignment="1">
      <alignment vertical="center"/>
    </xf>
    <xf numFmtId="3" fontId="18" fillId="18" borderId="79" xfId="0" applyNumberFormat="1" applyFont="1" applyFill="1" applyBorder="1" applyAlignment="1">
      <alignment horizontal="center"/>
    </xf>
    <xf numFmtId="3" fontId="18" fillId="18" borderId="49" xfId="0" applyNumberFormat="1" applyFont="1" applyFill="1" applyBorder="1" applyAlignment="1">
      <alignment horizontal="center"/>
    </xf>
    <xf numFmtId="3" fontId="18" fillId="18" borderId="50" xfId="0" applyNumberFormat="1" applyFont="1" applyFill="1" applyBorder="1" applyAlignment="1">
      <alignment horizontal="center"/>
    </xf>
    <xf numFmtId="0" fontId="18" fillId="0" borderId="48" xfId="0" applyFont="1" applyBorder="1" applyAlignment="1">
      <alignment/>
    </xf>
    <xf numFmtId="3" fontId="18" fillId="0" borderId="54" xfId="0" applyNumberFormat="1" applyFont="1" applyBorder="1" applyAlignment="1">
      <alignment horizontal="left" vertical="center" wrapText="1"/>
    </xf>
    <xf numFmtId="0" fontId="18" fillId="21" borderId="43" xfId="0" applyFont="1" applyFill="1" applyBorder="1" applyAlignment="1">
      <alignment horizontal="left" wrapText="1"/>
    </xf>
    <xf numFmtId="0" fontId="18" fillId="21" borderId="44" xfId="0" applyFont="1" applyFill="1" applyBorder="1" applyAlignment="1">
      <alignment horizontal="left" wrapText="1"/>
    </xf>
    <xf numFmtId="0" fontId="18" fillId="21" borderId="45" xfId="0" applyFont="1" applyFill="1" applyBorder="1" applyAlignment="1">
      <alignment horizontal="left"/>
    </xf>
    <xf numFmtId="181" fontId="31" fillId="0" borderId="26" xfId="0" applyNumberFormat="1" applyFont="1" applyBorder="1" applyAlignment="1">
      <alignment/>
    </xf>
    <xf numFmtId="181" fontId="0" fillId="0" borderId="26" xfId="0" applyNumberFormat="1" applyFont="1" applyBorder="1" applyAlignment="1">
      <alignment/>
    </xf>
    <xf numFmtId="0" fontId="18" fillId="0" borderId="0" xfId="0" applyFont="1" applyBorder="1" applyAlignment="1">
      <alignment horizontal="center"/>
    </xf>
    <xf numFmtId="0" fontId="18" fillId="0" borderId="0" xfId="0" applyFont="1" applyFill="1" applyBorder="1" applyAlignment="1">
      <alignment horizontal="center"/>
    </xf>
    <xf numFmtId="0" fontId="18" fillId="18" borderId="31" xfId="0" applyFont="1" applyFill="1" applyBorder="1" applyAlignment="1">
      <alignment horizontal="center"/>
    </xf>
    <xf numFmtId="0" fontId="18" fillId="18" borderId="81" xfId="0" applyFont="1" applyFill="1" applyBorder="1" applyAlignment="1">
      <alignment horizontal="center"/>
    </xf>
    <xf numFmtId="0" fontId="18" fillId="18" borderId="82" xfId="0" applyFont="1" applyFill="1" applyBorder="1" applyAlignment="1">
      <alignment horizontal="center"/>
    </xf>
    <xf numFmtId="0" fontId="18" fillId="18" borderId="83" xfId="0" applyFont="1" applyFill="1" applyBorder="1" applyAlignment="1">
      <alignment horizontal="center"/>
    </xf>
    <xf numFmtId="0" fontId="18" fillId="18" borderId="15" xfId="0" applyFont="1" applyFill="1" applyBorder="1" applyAlignment="1">
      <alignment horizontal="center" vertical="center"/>
    </xf>
    <xf numFmtId="3" fontId="18" fillId="18" borderId="14" xfId="0" applyNumberFormat="1" applyFont="1" applyFill="1" applyBorder="1" applyAlignment="1">
      <alignment horizontal="center"/>
    </xf>
    <xf numFmtId="0" fontId="18" fillId="18" borderId="54" xfId="0" applyFont="1" applyFill="1" applyBorder="1" applyAlignment="1">
      <alignment horizontal="center"/>
    </xf>
    <xf numFmtId="3" fontId="18" fillId="18" borderId="54" xfId="0" applyNumberFormat="1" applyFont="1" applyFill="1" applyBorder="1" applyAlignment="1">
      <alignment horizontal="center"/>
    </xf>
    <xf numFmtId="3" fontId="18" fillId="18" borderId="84" xfId="0" applyNumberFormat="1" applyFont="1" applyFill="1" applyBorder="1" applyAlignment="1">
      <alignment horizontal="center"/>
    </xf>
    <xf numFmtId="3" fontId="18" fillId="18" borderId="85" xfId="0" applyNumberFormat="1" applyFont="1" applyFill="1" applyBorder="1" applyAlignment="1">
      <alignment horizontal="center"/>
    </xf>
    <xf numFmtId="3" fontId="18" fillId="18" borderId="86" xfId="0" applyNumberFormat="1" applyFont="1" applyFill="1" applyBorder="1" applyAlignment="1">
      <alignment horizontal="center"/>
    </xf>
    <xf numFmtId="3" fontId="18" fillId="18" borderId="87" xfId="0" applyNumberFormat="1" applyFont="1" applyFill="1" applyBorder="1" applyAlignment="1">
      <alignment horizontal="center"/>
    </xf>
    <xf numFmtId="3" fontId="18" fillId="18" borderId="53" xfId="0" applyNumberFormat="1" applyFont="1" applyFill="1" applyBorder="1" applyAlignment="1">
      <alignment horizontal="center"/>
    </xf>
    <xf numFmtId="3" fontId="18" fillId="18" borderId="62" xfId="0" applyNumberFormat="1" applyFont="1" applyFill="1" applyBorder="1" applyAlignment="1">
      <alignment horizontal="center"/>
    </xf>
    <xf numFmtId="3" fontId="18" fillId="18" borderId="88" xfId="0" applyNumberFormat="1" applyFont="1" applyFill="1" applyBorder="1" applyAlignment="1">
      <alignment horizontal="center"/>
    </xf>
    <xf numFmtId="0" fontId="0" fillId="0" borderId="0" xfId="0" applyAlignment="1">
      <alignment horizontal="center"/>
    </xf>
    <xf numFmtId="0" fontId="25" fillId="0" borderId="0" xfId="0" applyFont="1" applyAlignment="1">
      <alignment horizontal="center"/>
    </xf>
    <xf numFmtId="0" fontId="20" fillId="0" borderId="0" xfId="54" applyFont="1" applyBorder="1" applyAlignment="1">
      <alignment horizontal="center"/>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Neutral" xfId="53"/>
    <cellStyle name="Normal_Empocaldas Autos"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A0E0E0"/>
      <rgbColor rgb="00996666"/>
      <rgbColor rgb="00FFFFCC"/>
      <rgbColor rgb="00CCFFFF"/>
      <rgbColor rgb="00660066"/>
      <rgbColor rgb="00FF8080"/>
      <rgbColor rgb="000066CC"/>
      <rgbColor rgb="00E3E3E3"/>
      <rgbColor rgb="00000080"/>
      <rgbColor rgb="00FF00FF"/>
      <rgbColor rgb="00FFFF00"/>
      <rgbColor rgb="0000FFFF"/>
      <rgbColor rgb="00800080"/>
      <rgbColor rgb="00800000"/>
      <rgbColor rgb="00008080"/>
      <rgbColor rgb="000000FF"/>
      <rgbColor rgb="0000CCFF"/>
      <rgbColor rgb="00FFFFC0"/>
      <rgbColor rgb="00CCFFCC"/>
      <rgbColor rgb="00FFFF99"/>
      <rgbColor rgb="00A6CAF0"/>
      <rgbColor rgb="00CC9CCC"/>
      <rgbColor rgb="00CC99FF"/>
      <rgbColor rgb="00FFCC99"/>
      <rgbColor rgb="003333CC"/>
      <rgbColor rgb="0033CCCC"/>
      <rgbColor rgb="00999933"/>
      <rgbColor rgb="00FFCC00"/>
      <rgbColor rgb="00FF9900"/>
      <rgbColor rgb="00FF6600"/>
      <rgbColor rgb="00666699"/>
      <rgbColor rgb="00969696"/>
      <rgbColor rgb="00003366"/>
      <rgbColor rgb="00339966"/>
      <rgbColor rgb="00003300"/>
      <rgbColor rgb="00333300"/>
      <rgbColor rgb="0099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MAURIC~1\AppData\Local\Temp\OBRAS_CIVILES%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UMEN"/>
      <sheetName val="DETALLE"/>
      <sheetName val="Hoja1"/>
    </sheetNames>
    <sheetDataSet>
      <sheetData sheetId="1">
        <row r="6">
          <cell r="I6">
            <v>2971579638.8198075</v>
          </cell>
        </row>
        <row r="7">
          <cell r="I7">
            <v>16965303924.111834</v>
          </cell>
        </row>
        <row r="8">
          <cell r="I8">
            <v>2998000841.2304306</v>
          </cell>
        </row>
        <row r="9">
          <cell r="I9">
            <v>432327807.76500005</v>
          </cell>
        </row>
        <row r="11">
          <cell r="I11">
            <v>13630805440.297047</v>
          </cell>
        </row>
        <row r="12">
          <cell r="I12">
            <v>3335901747.7447553</v>
          </cell>
        </row>
        <row r="13">
          <cell r="I13">
            <v>485080289.2173914</v>
          </cell>
        </row>
        <row r="14">
          <cell r="I14">
            <v>167352699.78</v>
          </cell>
        </row>
        <row r="15">
          <cell r="I15">
            <v>9046368060.886002</v>
          </cell>
        </row>
        <row r="16">
          <cell r="I16">
            <v>2232701163.9388113</v>
          </cell>
        </row>
        <row r="17">
          <cell r="I17">
            <v>1273409866.2867692</v>
          </cell>
        </row>
        <row r="18">
          <cell r="I18">
            <v>3286066174.8697557</v>
          </cell>
        </row>
        <row r="19">
          <cell r="I19">
            <v>1055654552.4115386</v>
          </cell>
        </row>
        <row r="20">
          <cell r="I20">
            <v>3509696816.449825</v>
          </cell>
        </row>
        <row r="21">
          <cell r="I21">
            <v>1842721961.805</v>
          </cell>
        </row>
        <row r="22">
          <cell r="I22">
            <v>4954372210.375176</v>
          </cell>
        </row>
        <row r="23">
          <cell r="I23">
            <v>1504245572.3942308</v>
          </cell>
        </row>
        <row r="24">
          <cell r="I24">
            <v>6058778431.783216</v>
          </cell>
        </row>
        <row r="25">
          <cell r="I25">
            <v>1846153253.6402102</v>
          </cell>
        </row>
        <row r="27">
          <cell r="I27">
            <v>2533498163.54895</v>
          </cell>
        </row>
        <row r="28">
          <cell r="I28">
            <v>1601170314.6356647</v>
          </cell>
        </row>
        <row r="29">
          <cell r="I29">
            <v>2616208694.612908</v>
          </cell>
        </row>
        <row r="30">
          <cell r="I30">
            <v>1215188128.8000002</v>
          </cell>
        </row>
        <row r="31">
          <cell r="I31">
            <v>4475253600</v>
          </cell>
        </row>
        <row r="32">
          <cell r="I32">
            <v>158730000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536"/>
  <sheetViews>
    <sheetView tabSelected="1" view="pageBreakPreview" zoomScale="60" zoomScalePageLayoutView="0" workbookViewId="0" topLeftCell="A503">
      <selection activeCell="J13" sqref="J13"/>
    </sheetView>
  </sheetViews>
  <sheetFormatPr defaultColWidth="11.421875" defaultRowHeight="12.75"/>
  <cols>
    <col min="1" max="1" width="70.8515625" style="52" customWidth="1"/>
    <col min="2" max="2" width="24.140625" style="281" customWidth="1"/>
    <col min="3" max="3" width="8.28125" style="94" customWidth="1"/>
    <col min="4" max="4" width="66.140625" style="94" customWidth="1"/>
    <col min="5" max="5" width="11.00390625" style="52" customWidth="1"/>
    <col min="6" max="16384" width="11.421875" style="52" customWidth="1"/>
  </cols>
  <sheetData>
    <row r="1" spans="1:5" ht="12.75">
      <c r="A1" s="344" t="s">
        <v>49</v>
      </c>
      <c r="B1" s="344"/>
      <c r="C1" s="344"/>
      <c r="D1" s="344"/>
      <c r="E1" s="51"/>
    </row>
    <row r="2" spans="1:5" ht="12.75">
      <c r="A2" s="345" t="s">
        <v>686</v>
      </c>
      <c r="B2" s="345"/>
      <c r="C2" s="345"/>
      <c r="D2" s="345"/>
      <c r="E2" s="51"/>
    </row>
    <row r="3" spans="1:5" s="54" customFormat="1" ht="12.75">
      <c r="A3" s="345" t="s">
        <v>684</v>
      </c>
      <c r="B3" s="345"/>
      <c r="C3" s="345"/>
      <c r="D3" s="345"/>
      <c r="E3" s="53"/>
    </row>
    <row r="4" spans="1:5" ht="9" customHeight="1" thickBot="1">
      <c r="A4" s="55"/>
      <c r="B4" s="251"/>
      <c r="C4" s="55"/>
      <c r="D4" s="55"/>
      <c r="E4" s="51"/>
    </row>
    <row r="5" spans="1:5" ht="13.5" thickTop="1">
      <c r="A5" s="237" t="s">
        <v>51</v>
      </c>
      <c r="B5" s="57" t="s">
        <v>52</v>
      </c>
      <c r="C5" s="56"/>
      <c r="D5" s="238" t="s">
        <v>53</v>
      </c>
      <c r="E5" s="57"/>
    </row>
    <row r="6" spans="1:5" ht="13.5" thickBot="1">
      <c r="A6" s="239" t="s">
        <v>54</v>
      </c>
      <c r="B6" s="59" t="s">
        <v>55</v>
      </c>
      <c r="C6" s="58" t="s">
        <v>56</v>
      </c>
      <c r="D6" s="240" t="s">
        <v>57</v>
      </c>
      <c r="E6" s="59" t="s">
        <v>56</v>
      </c>
    </row>
    <row r="7" spans="1:5" ht="13.5" thickTop="1">
      <c r="A7" s="231"/>
      <c r="B7" s="252" t="s">
        <v>58</v>
      </c>
      <c r="C7" s="60"/>
      <c r="D7" s="232"/>
      <c r="E7" s="61"/>
    </row>
    <row r="8" spans="1:5" ht="12.75">
      <c r="A8" s="231"/>
      <c r="B8" s="252"/>
      <c r="C8" s="60"/>
      <c r="D8" s="60" t="s">
        <v>59</v>
      </c>
      <c r="E8" s="62">
        <v>3</v>
      </c>
    </row>
    <row r="9" spans="1:5" ht="12.75">
      <c r="A9" s="63" t="s">
        <v>60</v>
      </c>
      <c r="B9" s="252"/>
      <c r="C9" s="60"/>
      <c r="D9" s="60" t="s">
        <v>61</v>
      </c>
      <c r="E9" s="62" t="s">
        <v>58</v>
      </c>
    </row>
    <row r="10" spans="1:5" ht="12.75">
      <c r="A10" s="63" t="s">
        <v>62</v>
      </c>
      <c r="B10" s="252"/>
      <c r="C10" s="60"/>
      <c r="D10" s="60" t="s">
        <v>63</v>
      </c>
      <c r="E10" s="62">
        <v>3</v>
      </c>
    </row>
    <row r="11" spans="1:5" ht="12.75">
      <c r="A11" s="64" t="s">
        <v>64</v>
      </c>
      <c r="B11" s="253">
        <f>+'Valores Asegurados'!B36</f>
        <v>1348169079.711184</v>
      </c>
      <c r="C11" s="66"/>
      <c r="D11" s="60" t="s">
        <v>65</v>
      </c>
      <c r="E11" s="62">
        <v>3</v>
      </c>
    </row>
    <row r="12" spans="1:5" ht="12.75">
      <c r="A12" s="64" t="s">
        <v>66</v>
      </c>
      <c r="B12" s="321">
        <v>96154156221</v>
      </c>
      <c r="C12" s="320"/>
      <c r="D12" s="67" t="s">
        <v>67</v>
      </c>
      <c r="E12" s="62">
        <v>3</v>
      </c>
    </row>
    <row r="13" spans="1:5" ht="12.75">
      <c r="A13" s="64" t="s">
        <v>68</v>
      </c>
      <c r="B13" s="253">
        <f>+'Valores Asegurados'!H36</f>
        <v>268781745.96000004</v>
      </c>
      <c r="C13" s="66"/>
      <c r="D13" s="60" t="s">
        <v>69</v>
      </c>
      <c r="E13" s="62">
        <v>3</v>
      </c>
    </row>
    <row r="14" spans="1:5" ht="12.75">
      <c r="A14" s="64" t="s">
        <v>70</v>
      </c>
      <c r="B14" s="253">
        <f>+'Valores Asegurados'!C36</f>
        <v>657940808.3510607</v>
      </c>
      <c r="C14" s="66"/>
      <c r="D14" s="60" t="s">
        <v>71</v>
      </c>
      <c r="E14" s="62">
        <v>3</v>
      </c>
    </row>
    <row r="15" spans="1:5" ht="12.75">
      <c r="A15" s="64" t="s">
        <v>72</v>
      </c>
      <c r="B15" s="253">
        <f>+'Valores Asegurados'!D36</f>
        <v>87326140.02075215</v>
      </c>
      <c r="C15" s="66"/>
      <c r="D15" s="60" t="s">
        <v>73</v>
      </c>
      <c r="E15" s="62">
        <v>3</v>
      </c>
    </row>
    <row r="16" spans="1:5" ht="12.75">
      <c r="A16" s="64" t="s">
        <v>74</v>
      </c>
      <c r="B16" s="253">
        <f>+'Valores Asegurados'!E36</f>
        <v>1881423874.5229504</v>
      </c>
      <c r="C16" s="66"/>
      <c r="D16" s="60" t="s">
        <v>75</v>
      </c>
      <c r="E16" s="62">
        <v>3</v>
      </c>
    </row>
    <row r="17" spans="1:5" ht="12.75">
      <c r="A17" s="64" t="s">
        <v>27</v>
      </c>
      <c r="B17" s="253">
        <v>180000000</v>
      </c>
      <c r="C17" s="66"/>
      <c r="D17" s="60" t="s">
        <v>76</v>
      </c>
      <c r="E17" s="62">
        <v>3</v>
      </c>
    </row>
    <row r="18" spans="1:5" ht="12.75">
      <c r="A18" s="64" t="s">
        <v>77</v>
      </c>
      <c r="B18" s="253">
        <v>2500000</v>
      </c>
      <c r="C18" s="66"/>
      <c r="D18" s="60" t="s">
        <v>78</v>
      </c>
      <c r="E18" s="62">
        <v>3</v>
      </c>
    </row>
    <row r="19" spans="1:5" ht="12.75">
      <c r="A19" s="64" t="s">
        <v>26</v>
      </c>
      <c r="B19" s="253">
        <v>100000000</v>
      </c>
      <c r="C19" s="66"/>
      <c r="D19" s="60" t="s">
        <v>79</v>
      </c>
      <c r="E19" s="62">
        <v>3</v>
      </c>
    </row>
    <row r="20" spans="1:5" ht="12.75">
      <c r="A20" s="64" t="s">
        <v>80</v>
      </c>
      <c r="B20" s="253">
        <f>+'Valores Asegurados'!J36</f>
        <v>1083419280</v>
      </c>
      <c r="C20" s="66"/>
      <c r="D20" s="60" t="s">
        <v>81</v>
      </c>
      <c r="E20" s="62">
        <v>3</v>
      </c>
    </row>
    <row r="21" spans="1:5" ht="12.75">
      <c r="A21" s="68" t="s">
        <v>82</v>
      </c>
      <c r="B21" s="254">
        <f>SUM(B11:B20)</f>
        <v>101763717149.56595</v>
      </c>
      <c r="C21" s="65"/>
      <c r="D21" s="60" t="s">
        <v>83</v>
      </c>
      <c r="E21" s="62">
        <v>3</v>
      </c>
    </row>
    <row r="22" spans="1:5" ht="12.75">
      <c r="A22" s="69"/>
      <c r="B22" s="252"/>
      <c r="C22" s="60"/>
      <c r="D22" s="60" t="s">
        <v>84</v>
      </c>
      <c r="E22" s="62">
        <v>3</v>
      </c>
    </row>
    <row r="23" spans="1:5" ht="12.75">
      <c r="A23" s="241"/>
      <c r="B23" s="255"/>
      <c r="C23" s="71"/>
      <c r="D23" s="71" t="s">
        <v>85</v>
      </c>
      <c r="E23" s="62">
        <v>3</v>
      </c>
    </row>
    <row r="24" spans="1:5" ht="12.75">
      <c r="A24" s="72" t="s">
        <v>86</v>
      </c>
      <c r="B24" s="256">
        <f>+B21</f>
        <v>101763717149.56595</v>
      </c>
      <c r="C24" s="73"/>
      <c r="D24" s="71" t="s">
        <v>87</v>
      </c>
      <c r="E24" s="62">
        <v>3</v>
      </c>
    </row>
    <row r="25" spans="1:5" ht="13.5" thickBot="1">
      <c r="A25" s="74" t="s">
        <v>58</v>
      </c>
      <c r="B25" s="257"/>
      <c r="C25" s="73"/>
      <c r="D25" s="76" t="s">
        <v>88</v>
      </c>
      <c r="E25" s="62">
        <v>3</v>
      </c>
    </row>
    <row r="26" spans="1:5" ht="25.5">
      <c r="A26" s="339" t="s">
        <v>675</v>
      </c>
      <c r="B26" s="233"/>
      <c r="C26" s="73"/>
      <c r="D26" s="60" t="s">
        <v>89</v>
      </c>
      <c r="E26" s="62">
        <v>3</v>
      </c>
    </row>
    <row r="27" spans="1:5" ht="15" customHeight="1">
      <c r="A27" s="340" t="s">
        <v>28</v>
      </c>
      <c r="B27" s="257"/>
      <c r="C27" s="75"/>
      <c r="D27" s="60" t="s">
        <v>90</v>
      </c>
      <c r="E27" s="62">
        <v>3</v>
      </c>
    </row>
    <row r="28" spans="1:5" ht="15" customHeight="1" thickBot="1">
      <c r="A28" s="341" t="s">
        <v>29</v>
      </c>
      <c r="B28" s="257"/>
      <c r="C28" s="77"/>
      <c r="D28" s="60" t="s">
        <v>91</v>
      </c>
      <c r="E28" s="62"/>
    </row>
    <row r="29" spans="1:5" ht="15" customHeight="1">
      <c r="A29" s="78"/>
      <c r="B29" s="257"/>
      <c r="C29" s="77"/>
      <c r="D29" s="60"/>
      <c r="E29" s="62"/>
    </row>
    <row r="30" spans="1:5" ht="12.75">
      <c r="A30" s="63"/>
      <c r="B30" s="257"/>
      <c r="C30" s="77"/>
      <c r="D30" s="60" t="s">
        <v>92</v>
      </c>
      <c r="E30" s="62">
        <v>3</v>
      </c>
    </row>
    <row r="31" spans="1:5" ht="12.75">
      <c r="A31" s="78"/>
      <c r="B31" s="258"/>
      <c r="C31" s="77"/>
      <c r="D31" s="60" t="s">
        <v>93</v>
      </c>
      <c r="E31" s="62">
        <v>3</v>
      </c>
    </row>
    <row r="32" spans="1:5" ht="12.75">
      <c r="A32" s="79"/>
      <c r="B32" s="259"/>
      <c r="C32" s="80"/>
      <c r="D32" s="60" t="s">
        <v>94</v>
      </c>
      <c r="E32" s="62">
        <v>3</v>
      </c>
    </row>
    <row r="33" spans="1:5" ht="12.75">
      <c r="A33" s="81" t="s">
        <v>95</v>
      </c>
      <c r="B33" s="260"/>
      <c r="C33" s="80"/>
      <c r="D33" s="60" t="s">
        <v>96</v>
      </c>
      <c r="E33" s="62" t="s">
        <v>58</v>
      </c>
    </row>
    <row r="34" spans="1:5" ht="12.75">
      <c r="A34" s="81" t="s">
        <v>97</v>
      </c>
      <c r="B34" s="260">
        <v>4270000000</v>
      </c>
      <c r="C34" s="60"/>
      <c r="D34" s="60" t="s">
        <v>98</v>
      </c>
      <c r="E34" s="62">
        <v>3</v>
      </c>
    </row>
    <row r="35" spans="1:5" ht="12.75">
      <c r="A35" s="81" t="s">
        <v>42</v>
      </c>
      <c r="B35" s="260"/>
      <c r="C35" s="60"/>
      <c r="D35" s="60" t="s">
        <v>99</v>
      </c>
      <c r="E35" s="62">
        <v>3</v>
      </c>
    </row>
    <row r="36" spans="1:5" ht="12.75">
      <c r="A36" s="81"/>
      <c r="B36" s="260"/>
      <c r="C36" s="60"/>
      <c r="D36" s="60" t="s">
        <v>100</v>
      </c>
      <c r="E36" s="62">
        <v>3</v>
      </c>
    </row>
    <row r="37" spans="1:5" ht="12.75">
      <c r="A37" s="81"/>
      <c r="B37" s="260"/>
      <c r="C37" s="60"/>
      <c r="D37" s="60" t="s">
        <v>101</v>
      </c>
      <c r="E37" s="62">
        <v>3</v>
      </c>
    </row>
    <row r="38" spans="1:5" ht="12.75">
      <c r="A38" s="81"/>
      <c r="B38" s="260"/>
      <c r="C38" s="60"/>
      <c r="D38" s="60" t="s">
        <v>102</v>
      </c>
      <c r="E38" s="62">
        <v>3</v>
      </c>
    </row>
    <row r="39" spans="1:5" ht="12.75">
      <c r="A39" s="81" t="s">
        <v>103</v>
      </c>
      <c r="B39" s="260">
        <f>+'Valores Asegurados'!E36</f>
        <v>1881423874.5229504</v>
      </c>
      <c r="C39" s="60"/>
      <c r="D39" s="60" t="s">
        <v>104</v>
      </c>
      <c r="E39" s="62">
        <v>3</v>
      </c>
    </row>
    <row r="40" spans="1:5" ht="12.75">
      <c r="A40" s="81" t="s">
        <v>105</v>
      </c>
      <c r="B40" s="260">
        <v>2500000</v>
      </c>
      <c r="C40" s="60"/>
      <c r="D40" s="60" t="s">
        <v>106</v>
      </c>
      <c r="E40" s="62">
        <v>3</v>
      </c>
    </row>
    <row r="41" spans="1:5" ht="12.75">
      <c r="A41" s="81" t="s">
        <v>107</v>
      </c>
      <c r="B41" s="260">
        <f>B13</f>
        <v>268781745.96000004</v>
      </c>
      <c r="C41" s="60"/>
      <c r="D41" s="60" t="s">
        <v>108</v>
      </c>
      <c r="E41" s="62">
        <v>3</v>
      </c>
    </row>
    <row r="42" spans="1:5" ht="12.75">
      <c r="A42" s="330" t="s">
        <v>685</v>
      </c>
      <c r="B42" s="260">
        <f>B19</f>
        <v>100000000</v>
      </c>
      <c r="C42" s="60"/>
      <c r="D42" s="60" t="s">
        <v>109</v>
      </c>
      <c r="E42" s="62">
        <v>3</v>
      </c>
    </row>
    <row r="43" spans="1:5" ht="12.75">
      <c r="A43" s="81"/>
      <c r="B43" s="260"/>
      <c r="C43" s="60"/>
      <c r="D43" s="60" t="s">
        <v>110</v>
      </c>
      <c r="E43" s="62">
        <v>3</v>
      </c>
    </row>
    <row r="44" spans="1:5" ht="12.75">
      <c r="A44" s="81" t="s">
        <v>111</v>
      </c>
      <c r="B44" s="82">
        <f>(B21-B18-B19)*0.08</f>
        <v>8132897371.965276</v>
      </c>
      <c r="C44" s="83"/>
      <c r="D44" s="60" t="s">
        <v>112</v>
      </c>
      <c r="E44" s="62"/>
    </row>
    <row r="45" spans="1:5" ht="12">
      <c r="A45" s="81"/>
      <c r="B45" s="252"/>
      <c r="C45" s="60"/>
      <c r="D45" s="60" t="s">
        <v>113</v>
      </c>
      <c r="E45" s="62">
        <v>3</v>
      </c>
    </row>
    <row r="46" spans="1:5" ht="12.75">
      <c r="A46" s="84" t="s">
        <v>114</v>
      </c>
      <c r="B46" s="261"/>
      <c r="C46" s="84"/>
      <c r="D46" s="60" t="s">
        <v>115</v>
      </c>
      <c r="E46" s="62">
        <v>3</v>
      </c>
    </row>
    <row r="47" spans="1:5" ht="12.75">
      <c r="A47" s="85"/>
      <c r="B47" s="252"/>
      <c r="C47" s="60"/>
      <c r="D47" s="60" t="s">
        <v>116</v>
      </c>
      <c r="E47" s="62">
        <v>3</v>
      </c>
    </row>
    <row r="48" spans="1:5" ht="12">
      <c r="A48" s="81" t="s">
        <v>117</v>
      </c>
      <c r="B48" s="252">
        <v>3000000000</v>
      </c>
      <c r="C48" s="60">
        <v>10</v>
      </c>
      <c r="D48" s="60" t="s">
        <v>118</v>
      </c>
      <c r="E48" s="62">
        <v>3</v>
      </c>
    </row>
    <row r="49" spans="1:5" ht="12">
      <c r="A49" s="81" t="s">
        <v>119</v>
      </c>
      <c r="B49" s="252">
        <v>350000000</v>
      </c>
      <c r="C49" s="60">
        <v>5</v>
      </c>
      <c r="D49" s="60" t="s">
        <v>120</v>
      </c>
      <c r="E49" s="62">
        <v>3</v>
      </c>
    </row>
    <row r="50" spans="1:5" ht="12">
      <c r="A50" s="81" t="s">
        <v>121</v>
      </c>
      <c r="B50" s="252">
        <v>500000000</v>
      </c>
      <c r="C50" s="60">
        <v>5</v>
      </c>
      <c r="D50" s="60" t="s">
        <v>122</v>
      </c>
      <c r="E50" s="62"/>
    </row>
    <row r="51" spans="1:5" ht="12">
      <c r="A51" s="81" t="s">
        <v>123</v>
      </c>
      <c r="B51" s="252">
        <v>350000000</v>
      </c>
      <c r="C51" s="60">
        <v>5</v>
      </c>
      <c r="D51" s="60" t="s">
        <v>124</v>
      </c>
      <c r="E51" s="62">
        <v>10</v>
      </c>
    </row>
    <row r="52" spans="1:5" ht="12">
      <c r="A52" s="81" t="s">
        <v>125</v>
      </c>
      <c r="B52" s="252">
        <v>350000000</v>
      </c>
      <c r="C52" s="60">
        <v>5</v>
      </c>
      <c r="D52" s="60" t="s">
        <v>126</v>
      </c>
      <c r="E52" s="62">
        <v>5</v>
      </c>
    </row>
    <row r="53" spans="1:5" ht="12">
      <c r="A53" s="81" t="s">
        <v>127</v>
      </c>
      <c r="B53" s="252">
        <v>350000000</v>
      </c>
      <c r="C53" s="60">
        <v>5</v>
      </c>
      <c r="D53" s="60" t="s">
        <v>128</v>
      </c>
      <c r="E53" s="62">
        <v>5</v>
      </c>
    </row>
    <row r="54" spans="1:5" ht="12">
      <c r="A54" s="81" t="s">
        <v>129</v>
      </c>
      <c r="B54" s="252">
        <v>300000000</v>
      </c>
      <c r="C54" s="60">
        <v>5</v>
      </c>
      <c r="D54" s="60" t="s">
        <v>130</v>
      </c>
      <c r="E54" s="62">
        <v>5</v>
      </c>
    </row>
    <row r="55" spans="1:5" ht="12">
      <c r="A55" s="81" t="s">
        <v>131</v>
      </c>
      <c r="B55" s="252">
        <v>350000000</v>
      </c>
      <c r="C55" s="60">
        <v>5</v>
      </c>
      <c r="D55" s="60" t="s">
        <v>132</v>
      </c>
      <c r="E55" s="62">
        <v>5</v>
      </c>
    </row>
    <row r="56" spans="1:5" ht="12">
      <c r="A56" s="81" t="s">
        <v>133</v>
      </c>
      <c r="B56" s="252">
        <v>30000000</v>
      </c>
      <c r="C56" s="60">
        <v>5</v>
      </c>
      <c r="D56" s="60" t="s">
        <v>134</v>
      </c>
      <c r="E56" s="62">
        <v>5</v>
      </c>
    </row>
    <row r="57" spans="1:5" ht="12">
      <c r="A57" s="81" t="s">
        <v>135</v>
      </c>
      <c r="B57" s="252">
        <v>350000000</v>
      </c>
      <c r="C57" s="60">
        <v>5</v>
      </c>
      <c r="D57" s="60" t="s">
        <v>136</v>
      </c>
      <c r="E57" s="62">
        <v>5</v>
      </c>
    </row>
    <row r="58" spans="1:5" ht="12">
      <c r="A58" s="81" t="s">
        <v>137</v>
      </c>
      <c r="B58" s="252">
        <v>200000000</v>
      </c>
      <c r="C58" s="60">
        <v>5</v>
      </c>
      <c r="D58" s="60" t="s">
        <v>138</v>
      </c>
      <c r="E58" s="86">
        <v>5</v>
      </c>
    </row>
    <row r="59" spans="1:5" ht="12">
      <c r="A59" s="81" t="s">
        <v>139</v>
      </c>
      <c r="B59" s="252">
        <v>200000000</v>
      </c>
      <c r="C59" s="60">
        <v>5</v>
      </c>
      <c r="D59" s="60" t="s">
        <v>140</v>
      </c>
      <c r="E59" s="86">
        <v>5</v>
      </c>
    </row>
    <row r="60" spans="1:5" ht="12">
      <c r="A60" s="81" t="s">
        <v>141</v>
      </c>
      <c r="B60" s="252">
        <v>200000000</v>
      </c>
      <c r="C60" s="60">
        <v>5</v>
      </c>
      <c r="D60" s="60" t="s">
        <v>142</v>
      </c>
      <c r="E60" s="86">
        <v>5</v>
      </c>
    </row>
    <row r="61" spans="1:5" ht="12">
      <c r="A61" s="81" t="s">
        <v>143</v>
      </c>
      <c r="B61" s="252">
        <v>250000000</v>
      </c>
      <c r="C61" s="71">
        <v>5</v>
      </c>
      <c r="D61" s="60" t="s">
        <v>144</v>
      </c>
      <c r="E61" s="86">
        <v>5</v>
      </c>
    </row>
    <row r="62" spans="1:5" ht="12">
      <c r="A62" s="81" t="s">
        <v>145</v>
      </c>
      <c r="B62" s="252">
        <v>100000000</v>
      </c>
      <c r="C62" s="60">
        <v>5</v>
      </c>
      <c r="D62" s="60" t="s">
        <v>146</v>
      </c>
      <c r="E62" s="86">
        <v>5</v>
      </c>
    </row>
    <row r="63" spans="1:5" ht="12" customHeight="1">
      <c r="A63" s="81" t="s">
        <v>147</v>
      </c>
      <c r="B63" s="252"/>
      <c r="C63" s="60"/>
      <c r="D63" s="87" t="s">
        <v>148</v>
      </c>
      <c r="E63" s="86">
        <v>10</v>
      </c>
    </row>
    <row r="64" spans="1:5" ht="12">
      <c r="A64" s="81" t="s">
        <v>149</v>
      </c>
      <c r="B64" s="252"/>
      <c r="C64" s="60"/>
      <c r="D64" s="88" t="s">
        <v>150</v>
      </c>
      <c r="E64" s="89">
        <v>15</v>
      </c>
    </row>
    <row r="65" spans="1:5" ht="12">
      <c r="A65" s="81" t="s">
        <v>151</v>
      </c>
      <c r="B65" s="252">
        <v>900000000</v>
      </c>
      <c r="C65" s="60">
        <v>10</v>
      </c>
      <c r="D65" s="60" t="s">
        <v>152</v>
      </c>
      <c r="E65" s="86">
        <v>5</v>
      </c>
    </row>
    <row r="66" spans="1:5" ht="12">
      <c r="A66" s="81" t="s">
        <v>153</v>
      </c>
      <c r="B66" s="252">
        <v>350000000</v>
      </c>
      <c r="C66" s="60">
        <v>5</v>
      </c>
      <c r="D66" s="60" t="s">
        <v>154</v>
      </c>
      <c r="E66" s="86">
        <v>5</v>
      </c>
    </row>
    <row r="67" spans="1:5" ht="12">
      <c r="A67" s="81" t="s">
        <v>155</v>
      </c>
      <c r="B67" s="252">
        <v>350000000</v>
      </c>
      <c r="C67" s="60">
        <v>5</v>
      </c>
      <c r="D67" s="60" t="s">
        <v>156</v>
      </c>
      <c r="E67" s="86">
        <v>5</v>
      </c>
    </row>
    <row r="68" spans="1:5" ht="12">
      <c r="A68" s="90"/>
      <c r="B68" s="252"/>
      <c r="C68" s="91"/>
      <c r="D68" s="60" t="s">
        <v>157</v>
      </c>
      <c r="E68" s="86">
        <v>5</v>
      </c>
    </row>
    <row r="69" spans="1:5" ht="12">
      <c r="A69" s="81"/>
      <c r="B69" s="252"/>
      <c r="C69" s="60"/>
      <c r="D69" s="60" t="s">
        <v>158</v>
      </c>
      <c r="E69" s="86">
        <v>5</v>
      </c>
    </row>
    <row r="70" spans="1:5" ht="12">
      <c r="A70" s="81"/>
      <c r="B70" s="252"/>
      <c r="C70" s="60"/>
      <c r="D70" s="60" t="s">
        <v>159</v>
      </c>
      <c r="E70" s="86">
        <v>5</v>
      </c>
    </row>
    <row r="71" spans="1:5" ht="12">
      <c r="A71" s="81"/>
      <c r="B71" s="252"/>
      <c r="C71" s="60"/>
      <c r="D71" s="60" t="s">
        <v>160</v>
      </c>
      <c r="E71" s="86"/>
    </row>
    <row r="72" spans="1:5" ht="12">
      <c r="A72" s="81"/>
      <c r="B72" s="252"/>
      <c r="C72" s="60"/>
      <c r="D72" s="60" t="s">
        <v>161</v>
      </c>
      <c r="E72" s="86">
        <v>5</v>
      </c>
    </row>
    <row r="73" spans="1:5" ht="12">
      <c r="A73" s="81"/>
      <c r="B73" s="252"/>
      <c r="C73" s="60"/>
      <c r="D73" s="60" t="s">
        <v>162</v>
      </c>
      <c r="E73" s="86">
        <v>5</v>
      </c>
    </row>
    <row r="74" spans="1:5" ht="12">
      <c r="A74" s="81"/>
      <c r="B74" s="252"/>
      <c r="C74" s="60"/>
      <c r="D74" s="60" t="s">
        <v>163</v>
      </c>
      <c r="E74" s="86">
        <v>5</v>
      </c>
    </row>
    <row r="75" spans="1:5" ht="12">
      <c r="A75" s="81"/>
      <c r="B75" s="252"/>
      <c r="C75" s="60"/>
      <c r="D75" s="60" t="s">
        <v>164</v>
      </c>
      <c r="E75" s="86">
        <v>3</v>
      </c>
    </row>
    <row r="76" spans="1:5" ht="12">
      <c r="A76" s="81"/>
      <c r="B76" s="252"/>
      <c r="C76" s="60"/>
      <c r="D76" s="60" t="s">
        <v>165</v>
      </c>
      <c r="E76" s="86">
        <v>5</v>
      </c>
    </row>
    <row r="77" spans="1:5" ht="12">
      <c r="A77" s="81"/>
      <c r="B77" s="252"/>
      <c r="C77" s="60"/>
      <c r="D77" s="60" t="s">
        <v>166</v>
      </c>
      <c r="E77" s="86">
        <v>5</v>
      </c>
    </row>
    <row r="78" spans="1:5" ht="12">
      <c r="A78" s="81"/>
      <c r="B78" s="252"/>
      <c r="C78" s="60"/>
      <c r="D78" s="88" t="s">
        <v>167</v>
      </c>
      <c r="E78" s="89">
        <v>15</v>
      </c>
    </row>
    <row r="79" spans="1:5" ht="12.75">
      <c r="A79" s="84" t="s">
        <v>168</v>
      </c>
      <c r="B79" s="261"/>
      <c r="C79" s="84" t="s">
        <v>56</v>
      </c>
      <c r="D79" s="84" t="s">
        <v>169</v>
      </c>
      <c r="E79" s="84" t="s">
        <v>56</v>
      </c>
    </row>
    <row r="80" spans="1:5" ht="12">
      <c r="A80" s="330"/>
      <c r="B80" s="252"/>
      <c r="C80" s="60"/>
      <c r="D80" s="60"/>
      <c r="E80" s="92"/>
    </row>
    <row r="81" spans="1:5" ht="12">
      <c r="A81" s="81" t="s">
        <v>170</v>
      </c>
      <c r="B81" s="252">
        <v>150000000</v>
      </c>
      <c r="C81" s="60">
        <v>10</v>
      </c>
      <c r="D81" s="60" t="s">
        <v>171</v>
      </c>
      <c r="E81" s="86">
        <v>3</v>
      </c>
    </row>
    <row r="82" spans="1:5" ht="12">
      <c r="A82" s="81" t="s">
        <v>172</v>
      </c>
      <c r="B82" s="252">
        <v>100000000</v>
      </c>
      <c r="C82" s="60">
        <v>10</v>
      </c>
      <c r="D82" s="60" t="s">
        <v>173</v>
      </c>
      <c r="E82" s="86">
        <v>3</v>
      </c>
    </row>
    <row r="83" spans="1:5" ht="12">
      <c r="A83" s="81" t="s">
        <v>174</v>
      </c>
      <c r="B83" s="252">
        <v>150000000</v>
      </c>
      <c r="C83" s="60">
        <v>5</v>
      </c>
      <c r="D83" s="60" t="s">
        <v>175</v>
      </c>
      <c r="E83" s="86">
        <v>3</v>
      </c>
    </row>
    <row r="84" spans="1:5" ht="12">
      <c r="A84" s="81" t="s">
        <v>176</v>
      </c>
      <c r="B84" s="252">
        <v>100000000</v>
      </c>
      <c r="C84" s="60">
        <v>5</v>
      </c>
      <c r="D84" s="60" t="s">
        <v>177</v>
      </c>
      <c r="E84" s="86">
        <v>3</v>
      </c>
    </row>
    <row r="85" spans="1:5" ht="12">
      <c r="A85" s="93" t="s">
        <v>178</v>
      </c>
      <c r="B85" s="252" t="s">
        <v>179</v>
      </c>
      <c r="C85" s="60">
        <v>5</v>
      </c>
      <c r="D85" s="60" t="s">
        <v>180</v>
      </c>
      <c r="E85" s="86">
        <v>3</v>
      </c>
    </row>
    <row r="86" spans="1:5" ht="12">
      <c r="A86" s="81" t="s">
        <v>181</v>
      </c>
      <c r="B86" s="252"/>
      <c r="C86" s="60"/>
      <c r="D86" s="60" t="s">
        <v>182</v>
      </c>
      <c r="E86" s="86">
        <v>8</v>
      </c>
    </row>
    <row r="87" spans="1:5" ht="12">
      <c r="A87" s="81" t="s">
        <v>183</v>
      </c>
      <c r="B87" s="252" t="s">
        <v>179</v>
      </c>
      <c r="C87" s="60">
        <v>15</v>
      </c>
      <c r="D87" s="60" t="s">
        <v>184</v>
      </c>
      <c r="E87" s="86">
        <v>3</v>
      </c>
    </row>
    <row r="88" spans="1:5" ht="12">
      <c r="A88" s="81" t="s">
        <v>185</v>
      </c>
      <c r="B88" s="252" t="s">
        <v>179</v>
      </c>
      <c r="C88" s="60">
        <v>15</v>
      </c>
      <c r="E88" s="86"/>
    </row>
    <row r="89" spans="1:5" ht="15" customHeight="1">
      <c r="A89" s="346" t="s">
        <v>186</v>
      </c>
      <c r="B89" s="346"/>
      <c r="C89" s="346"/>
      <c r="D89" s="52"/>
      <c r="E89" s="86"/>
    </row>
    <row r="90" spans="1:5" ht="117.75" customHeight="1" thickBot="1">
      <c r="A90" s="98" t="s">
        <v>6</v>
      </c>
      <c r="B90" s="263"/>
      <c r="C90" s="99">
        <v>135</v>
      </c>
      <c r="D90" s="100"/>
      <c r="E90" s="101"/>
    </row>
    <row r="91" spans="1:5" ht="12.75" customHeight="1" thickBot="1">
      <c r="A91" s="102" t="s">
        <v>7</v>
      </c>
      <c r="B91" s="264"/>
      <c r="C91" s="103"/>
      <c r="D91" s="104"/>
      <c r="E91" s="101"/>
    </row>
    <row r="92" spans="1:5" ht="13.5" thickBot="1">
      <c r="A92" s="105" t="s">
        <v>187</v>
      </c>
      <c r="B92" s="264"/>
      <c r="C92" s="106">
        <f>SUM(C48:C90)</f>
        <v>300</v>
      </c>
      <c r="D92" s="104"/>
      <c r="E92" s="107">
        <f>SUM(E8:E90)</f>
        <v>300</v>
      </c>
    </row>
    <row r="93" spans="1:5" ht="12.75">
      <c r="A93" s="105"/>
      <c r="B93" s="264"/>
      <c r="C93" s="108"/>
      <c r="D93" s="95"/>
      <c r="E93" s="109"/>
    </row>
    <row r="94" spans="1:9" ht="12.75">
      <c r="A94" s="110"/>
      <c r="B94" s="265"/>
      <c r="C94" s="111"/>
      <c r="D94" s="75" t="s">
        <v>188</v>
      </c>
      <c r="E94" s="112"/>
      <c r="I94" s="113"/>
    </row>
    <row r="95" spans="1:5" ht="12.75">
      <c r="A95" s="114"/>
      <c r="B95" s="266"/>
      <c r="C95" s="115"/>
      <c r="D95" s="71" t="s">
        <v>189</v>
      </c>
      <c r="E95" s="112"/>
    </row>
    <row r="96" spans="1:5" ht="12.75">
      <c r="A96" s="116"/>
      <c r="B96" s="267"/>
      <c r="C96" s="115"/>
      <c r="D96" s="71" t="s">
        <v>190</v>
      </c>
      <c r="E96" s="112"/>
    </row>
    <row r="97" spans="1:5" ht="13.5" thickBot="1">
      <c r="A97" s="116"/>
      <c r="B97" s="268"/>
      <c r="C97" s="115"/>
      <c r="D97" s="71" t="s">
        <v>191</v>
      </c>
      <c r="E97" s="112"/>
    </row>
    <row r="98" spans="1:5" ht="13.5" thickBot="1">
      <c r="A98" s="347" t="s">
        <v>192</v>
      </c>
      <c r="B98" s="348"/>
      <c r="C98" s="349"/>
      <c r="D98" s="117"/>
      <c r="E98" s="118"/>
    </row>
    <row r="99" spans="1:5" ht="12.75">
      <c r="A99" s="119"/>
      <c r="B99" s="331"/>
      <c r="C99" s="95"/>
      <c r="D99" s="120"/>
      <c r="E99" s="112"/>
    </row>
    <row r="100" spans="1:5" ht="12.75">
      <c r="A100" s="121" t="s">
        <v>5</v>
      </c>
      <c r="B100" s="265"/>
      <c r="C100" s="71"/>
      <c r="D100" s="326" t="s">
        <v>676</v>
      </c>
      <c r="E100" s="112">
        <v>50</v>
      </c>
    </row>
    <row r="101" spans="1:5" ht="12">
      <c r="A101" s="122"/>
      <c r="B101" s="265"/>
      <c r="C101" s="71"/>
      <c r="D101" s="71"/>
      <c r="E101" s="86"/>
    </row>
    <row r="102" spans="1:5" ht="12">
      <c r="A102" s="122"/>
      <c r="B102" s="265"/>
      <c r="C102" s="71"/>
      <c r="D102" s="71"/>
      <c r="E102" s="86"/>
    </row>
    <row r="103" spans="1:5" ht="12.75">
      <c r="A103" s="121" t="s">
        <v>193</v>
      </c>
      <c r="B103" s="265"/>
      <c r="C103" s="71"/>
      <c r="D103" s="322" t="s">
        <v>677</v>
      </c>
      <c r="E103" s="112">
        <v>30</v>
      </c>
    </row>
    <row r="104" spans="1:5" ht="12">
      <c r="A104" s="123"/>
      <c r="B104" s="265"/>
      <c r="C104" s="95"/>
      <c r="D104" s="60"/>
      <c r="E104" s="86"/>
    </row>
    <row r="105" spans="1:5" ht="13.5" thickBot="1">
      <c r="A105" s="124" t="s">
        <v>194</v>
      </c>
      <c r="B105" s="332"/>
      <c r="C105" s="96"/>
      <c r="D105" s="327" t="s">
        <v>678</v>
      </c>
      <c r="E105" s="112">
        <v>20</v>
      </c>
    </row>
    <row r="106" spans="1:5" ht="12.75">
      <c r="A106" s="126" t="s">
        <v>195</v>
      </c>
      <c r="B106" s="271"/>
      <c r="C106" s="127"/>
      <c r="D106" s="128"/>
      <c r="E106" s="86"/>
    </row>
    <row r="107" spans="1:5" ht="12.75">
      <c r="A107" s="121" t="s">
        <v>196</v>
      </c>
      <c r="B107" s="272"/>
      <c r="C107" s="95"/>
      <c r="D107" s="323" t="s">
        <v>678</v>
      </c>
      <c r="E107" s="112">
        <v>20</v>
      </c>
    </row>
    <row r="108" spans="1:5" ht="12.75">
      <c r="A108" s="121"/>
      <c r="B108" s="272"/>
      <c r="C108" s="95"/>
      <c r="D108" s="60"/>
      <c r="E108" s="86"/>
    </row>
    <row r="109" spans="1:5" ht="12.75">
      <c r="A109" s="121" t="s">
        <v>197</v>
      </c>
      <c r="B109" s="272"/>
      <c r="C109" s="95"/>
      <c r="D109" s="323" t="s">
        <v>679</v>
      </c>
      <c r="E109" s="112">
        <v>20</v>
      </c>
    </row>
    <row r="110" spans="1:5" ht="12.75">
      <c r="A110" s="121"/>
      <c r="B110" s="272"/>
      <c r="C110" s="95"/>
      <c r="D110" s="60"/>
      <c r="E110" s="86"/>
    </row>
    <row r="111" spans="1:5" ht="12.75">
      <c r="A111" s="121" t="s">
        <v>199</v>
      </c>
      <c r="B111" s="272"/>
      <c r="C111" s="95"/>
      <c r="D111" s="323" t="s">
        <v>680</v>
      </c>
      <c r="E111" s="112">
        <v>20</v>
      </c>
    </row>
    <row r="112" spans="1:5" ht="12.75">
      <c r="A112" s="121"/>
      <c r="B112" s="272"/>
      <c r="C112" s="95"/>
      <c r="D112" s="60"/>
      <c r="E112" s="86"/>
    </row>
    <row r="113" spans="1:5" ht="12.75">
      <c r="A113" s="121" t="s">
        <v>200</v>
      </c>
      <c r="B113" s="272"/>
      <c r="C113" s="95"/>
      <c r="D113" s="60"/>
      <c r="E113" s="86"/>
    </row>
    <row r="114" spans="1:5" ht="12.75">
      <c r="A114" s="129" t="s">
        <v>201</v>
      </c>
      <c r="B114" s="272"/>
      <c r="C114" s="95"/>
      <c r="D114" s="323" t="s">
        <v>681</v>
      </c>
      <c r="E114" s="112">
        <v>35</v>
      </c>
    </row>
    <row r="115" spans="1:5" ht="12.75">
      <c r="A115" s="129" t="s">
        <v>202</v>
      </c>
      <c r="B115" s="272"/>
      <c r="C115" s="95"/>
      <c r="D115" s="323" t="s">
        <v>682</v>
      </c>
      <c r="E115" s="112">
        <v>35</v>
      </c>
    </row>
    <row r="116" spans="1:5" ht="12">
      <c r="A116" s="122"/>
      <c r="B116" s="272"/>
      <c r="C116" s="95"/>
      <c r="D116" s="60"/>
      <c r="E116" s="86"/>
    </row>
    <row r="117" spans="1:5" ht="12.75">
      <c r="A117" s="121" t="s">
        <v>203</v>
      </c>
      <c r="B117" s="272"/>
      <c r="C117" s="95"/>
      <c r="D117" s="323" t="s">
        <v>678</v>
      </c>
      <c r="E117" s="112">
        <v>10</v>
      </c>
    </row>
    <row r="118" spans="1:5" ht="12.75">
      <c r="A118" s="121"/>
      <c r="B118" s="272"/>
      <c r="C118" s="95"/>
      <c r="D118" s="60"/>
      <c r="E118" s="86"/>
    </row>
    <row r="119" spans="1:5" ht="12.75">
      <c r="A119" s="121" t="s">
        <v>8</v>
      </c>
      <c r="B119" s="272"/>
      <c r="C119" s="95"/>
      <c r="D119" s="323" t="s">
        <v>683</v>
      </c>
      <c r="E119" s="112">
        <v>10</v>
      </c>
    </row>
    <row r="120" spans="1:5" ht="12.75">
      <c r="A120" s="121"/>
      <c r="B120" s="272"/>
      <c r="C120" s="95"/>
      <c r="D120" s="60"/>
      <c r="E120" s="86"/>
    </row>
    <row r="121" spans="1:5" ht="12.75">
      <c r="A121" s="123" t="s">
        <v>9</v>
      </c>
      <c r="B121" s="272"/>
      <c r="C121" s="95"/>
      <c r="D121" s="323" t="s">
        <v>672</v>
      </c>
      <c r="E121" s="112"/>
    </row>
    <row r="122" spans="1:5" ht="12">
      <c r="A122" s="123"/>
      <c r="B122" s="272"/>
      <c r="C122" s="95"/>
      <c r="D122" s="60" t="s">
        <v>30</v>
      </c>
      <c r="E122" s="86"/>
    </row>
    <row r="123" spans="1:5" ht="13.5" thickBot="1">
      <c r="A123" s="123"/>
      <c r="B123" s="272"/>
      <c r="C123" s="95"/>
      <c r="D123" s="323" t="s">
        <v>673</v>
      </c>
      <c r="E123" s="112">
        <v>50</v>
      </c>
    </row>
    <row r="124" spans="1:5" ht="13.5" thickBot="1">
      <c r="A124" s="131" t="s">
        <v>187</v>
      </c>
      <c r="B124" s="273"/>
      <c r="C124" s="132"/>
      <c r="D124" s="133"/>
      <c r="E124" s="134">
        <v>300</v>
      </c>
    </row>
    <row r="125" spans="1:5" ht="12.75">
      <c r="A125" s="135"/>
      <c r="B125" s="274"/>
      <c r="C125" s="136"/>
      <c r="D125" s="136"/>
      <c r="E125" s="39"/>
    </row>
    <row r="126" spans="1:5" ht="13.5" thickBot="1">
      <c r="A126" s="345" t="s">
        <v>684</v>
      </c>
      <c r="B126" s="345"/>
      <c r="C126" s="345"/>
      <c r="D126" s="345"/>
      <c r="E126" s="137"/>
    </row>
    <row r="127" spans="1:5" ht="13.5" thickBot="1" thickTop="1">
      <c r="A127" s="350" t="s">
        <v>207</v>
      </c>
      <c r="B127" s="56" t="s">
        <v>208</v>
      </c>
      <c r="C127" s="56" t="s">
        <v>56</v>
      </c>
      <c r="D127" s="242" t="s">
        <v>53</v>
      </c>
      <c r="E127" s="138" t="s">
        <v>56</v>
      </c>
    </row>
    <row r="128" spans="1:5" ht="13.5" thickBot="1" thickTop="1">
      <c r="A128" s="350"/>
      <c r="B128" s="275"/>
      <c r="C128" s="58"/>
      <c r="D128" s="243" t="s">
        <v>57</v>
      </c>
      <c r="E128" s="59"/>
    </row>
    <row r="129" spans="1:5" ht="12.75" thickTop="1">
      <c r="A129" s="86"/>
      <c r="B129" s="252"/>
      <c r="C129" s="139"/>
      <c r="D129" s="139"/>
      <c r="E129" s="86"/>
    </row>
    <row r="130" spans="1:5" ht="12">
      <c r="A130" s="330" t="s">
        <v>687</v>
      </c>
      <c r="B130" s="252"/>
      <c r="C130" s="139"/>
      <c r="D130" s="140" t="s">
        <v>209</v>
      </c>
      <c r="E130" s="86">
        <v>10</v>
      </c>
    </row>
    <row r="131" spans="1:5" ht="12">
      <c r="A131" s="330" t="s">
        <v>688</v>
      </c>
      <c r="B131" s="227">
        <f>+Autos!J14</f>
        <v>165000000</v>
      </c>
      <c r="C131" s="142"/>
      <c r="D131" s="140" t="s">
        <v>210</v>
      </c>
      <c r="E131" s="86">
        <v>10</v>
      </c>
    </row>
    <row r="132" spans="1:5" ht="12">
      <c r="A132" s="143"/>
      <c r="B132" s="262"/>
      <c r="C132" s="139"/>
      <c r="D132" s="140" t="s">
        <v>211</v>
      </c>
      <c r="E132" s="86">
        <v>10</v>
      </c>
    </row>
    <row r="133" spans="1:5" ht="12.75">
      <c r="A133" s="351" t="s">
        <v>186</v>
      </c>
      <c r="B133" s="351"/>
      <c r="C133" s="144"/>
      <c r="D133" s="64" t="s">
        <v>212</v>
      </c>
      <c r="E133" s="86">
        <v>10</v>
      </c>
    </row>
    <row r="134" spans="1:5" ht="12">
      <c r="A134" s="139"/>
      <c r="B134" s="203"/>
      <c r="C134" s="145"/>
      <c r="D134" s="139" t="s">
        <v>213</v>
      </c>
      <c r="E134" s="86">
        <v>10</v>
      </c>
    </row>
    <row r="135" spans="1:5" ht="12">
      <c r="A135" s="140" t="s">
        <v>214</v>
      </c>
      <c r="B135" s="203"/>
      <c r="C135" s="145">
        <v>70</v>
      </c>
      <c r="D135" s="139" t="s">
        <v>215</v>
      </c>
      <c r="E135" s="86"/>
    </row>
    <row r="136" spans="1:5" ht="12">
      <c r="A136" s="140" t="s">
        <v>216</v>
      </c>
      <c r="B136" s="203"/>
      <c r="C136" s="145"/>
      <c r="D136" s="139" t="s">
        <v>217</v>
      </c>
      <c r="E136" s="86">
        <v>10</v>
      </c>
    </row>
    <row r="137" spans="1:5" ht="12">
      <c r="A137" s="140" t="s">
        <v>218</v>
      </c>
      <c r="B137" s="203"/>
      <c r="C137" s="145">
        <v>20</v>
      </c>
      <c r="D137" s="146" t="s">
        <v>219</v>
      </c>
      <c r="E137" s="86">
        <v>10</v>
      </c>
    </row>
    <row r="138" spans="1:5" ht="12">
      <c r="A138" s="140" t="s">
        <v>220</v>
      </c>
      <c r="B138" s="203"/>
      <c r="C138" s="145">
        <v>20</v>
      </c>
      <c r="D138" s="146" t="s">
        <v>221</v>
      </c>
      <c r="E138" s="86">
        <v>10</v>
      </c>
    </row>
    <row r="139" spans="1:5" ht="12">
      <c r="A139" s="140" t="s">
        <v>222</v>
      </c>
      <c r="B139" s="203"/>
      <c r="C139" s="145">
        <v>20</v>
      </c>
      <c r="D139" s="139" t="s">
        <v>223</v>
      </c>
      <c r="E139" s="86">
        <v>10</v>
      </c>
    </row>
    <row r="140" spans="1:5" ht="12">
      <c r="A140" s="140" t="s">
        <v>224</v>
      </c>
      <c r="B140" s="203"/>
      <c r="C140" s="145">
        <v>15</v>
      </c>
      <c r="D140" s="139" t="s">
        <v>225</v>
      </c>
      <c r="E140" s="86">
        <v>10</v>
      </c>
    </row>
    <row r="141" spans="1:5" ht="12">
      <c r="A141" s="140" t="s">
        <v>226</v>
      </c>
      <c r="B141" s="203"/>
      <c r="C141" s="145">
        <v>15</v>
      </c>
      <c r="D141" s="139" t="s">
        <v>227</v>
      </c>
      <c r="E141" s="86">
        <v>10</v>
      </c>
    </row>
    <row r="142" spans="1:5" ht="12">
      <c r="A142" s="140" t="s">
        <v>228</v>
      </c>
      <c r="B142" s="203"/>
      <c r="C142" s="145">
        <v>15</v>
      </c>
      <c r="D142" s="139" t="s">
        <v>229</v>
      </c>
      <c r="E142" s="86">
        <v>10</v>
      </c>
    </row>
    <row r="143" spans="1:5" ht="12">
      <c r="A143" s="140" t="s">
        <v>230</v>
      </c>
      <c r="B143" s="203"/>
      <c r="C143" s="145">
        <v>20</v>
      </c>
      <c r="D143" s="139" t="s">
        <v>144</v>
      </c>
      <c r="E143" s="86">
        <v>10</v>
      </c>
    </row>
    <row r="144" spans="1:5" ht="12">
      <c r="A144" s="140" t="s">
        <v>231</v>
      </c>
      <c r="B144" s="203"/>
      <c r="C144" s="145">
        <v>20</v>
      </c>
      <c r="D144" s="139" t="s">
        <v>75</v>
      </c>
      <c r="E144" s="86">
        <v>10</v>
      </c>
    </row>
    <row r="145" spans="1:5" ht="12">
      <c r="A145" s="140" t="s">
        <v>232</v>
      </c>
      <c r="B145" s="147">
        <v>7200000</v>
      </c>
      <c r="C145" s="95">
        <v>20</v>
      </c>
      <c r="D145" s="139" t="s">
        <v>146</v>
      </c>
      <c r="E145" s="86">
        <v>10</v>
      </c>
    </row>
    <row r="146" spans="1:5" ht="12">
      <c r="A146" s="140" t="s">
        <v>233</v>
      </c>
      <c r="B146" s="147">
        <v>7200000</v>
      </c>
      <c r="C146" s="95">
        <v>20</v>
      </c>
      <c r="D146" s="139" t="s">
        <v>234</v>
      </c>
      <c r="E146" s="86">
        <v>10</v>
      </c>
    </row>
    <row r="147" spans="1:5" ht="24.75">
      <c r="A147" s="148" t="s">
        <v>235</v>
      </c>
      <c r="B147" s="203"/>
      <c r="C147" s="145">
        <v>25</v>
      </c>
      <c r="D147" s="139" t="s">
        <v>236</v>
      </c>
      <c r="E147" s="86">
        <v>10</v>
      </c>
    </row>
    <row r="148" spans="1:5" ht="12">
      <c r="A148" s="148" t="s">
        <v>237</v>
      </c>
      <c r="B148" s="203"/>
      <c r="C148" s="145">
        <v>20</v>
      </c>
      <c r="D148" s="139" t="s">
        <v>238</v>
      </c>
      <c r="E148" s="86">
        <v>10</v>
      </c>
    </row>
    <row r="149" spans="1:5" ht="12">
      <c r="A149" s="140" t="s">
        <v>239</v>
      </c>
      <c r="B149" s="203"/>
      <c r="C149" s="145"/>
      <c r="D149" s="139" t="s">
        <v>240</v>
      </c>
      <c r="E149" s="86">
        <v>15</v>
      </c>
    </row>
    <row r="150" spans="1:5" ht="12">
      <c r="A150" s="146" t="s">
        <v>241</v>
      </c>
      <c r="B150" s="203"/>
      <c r="C150" s="145"/>
      <c r="D150" s="139" t="s">
        <v>242</v>
      </c>
      <c r="E150" s="86">
        <v>10</v>
      </c>
    </row>
    <row r="151" spans="1:5" ht="12">
      <c r="A151" s="146" t="s">
        <v>243</v>
      </c>
      <c r="B151" s="203"/>
      <c r="C151" s="145"/>
      <c r="D151" s="139" t="s">
        <v>244</v>
      </c>
      <c r="E151" s="86">
        <v>15</v>
      </c>
    </row>
    <row r="152" spans="1:5" ht="12">
      <c r="A152" s="146" t="s">
        <v>245</v>
      </c>
      <c r="B152" s="203"/>
      <c r="C152" s="145"/>
      <c r="D152" s="139" t="s">
        <v>246</v>
      </c>
      <c r="E152" s="86"/>
    </row>
    <row r="153" spans="1:5" ht="12">
      <c r="A153" s="146"/>
      <c r="B153" s="203"/>
      <c r="C153" s="145"/>
      <c r="D153" s="139"/>
      <c r="E153" s="86"/>
    </row>
    <row r="154" spans="1:5" ht="12.75">
      <c r="A154" s="146"/>
      <c r="B154" s="203"/>
      <c r="C154" s="145"/>
      <c r="D154" s="244" t="s">
        <v>247</v>
      </c>
      <c r="E154" s="86">
        <v>80</v>
      </c>
    </row>
    <row r="155" spans="1:5" ht="12">
      <c r="A155" s="146"/>
      <c r="B155" s="203"/>
      <c r="C155" s="145"/>
      <c r="D155" s="149"/>
      <c r="E155" s="86"/>
    </row>
    <row r="156" spans="1:5" ht="12">
      <c r="A156" s="146"/>
      <c r="B156" s="203"/>
      <c r="C156" s="145"/>
      <c r="D156" s="150" t="s">
        <v>248</v>
      </c>
      <c r="E156" s="86"/>
    </row>
    <row r="157" spans="1:5" ht="12">
      <c r="A157" s="146"/>
      <c r="B157" s="203"/>
      <c r="C157" s="145"/>
      <c r="D157" s="149" t="s">
        <v>249</v>
      </c>
      <c r="E157" s="86"/>
    </row>
    <row r="158" spans="1:5" ht="12">
      <c r="A158" s="146"/>
      <c r="B158" s="203"/>
      <c r="C158" s="145"/>
      <c r="D158" s="149" t="s">
        <v>250</v>
      </c>
      <c r="E158" s="86"/>
    </row>
    <row r="159" spans="1:5" ht="12">
      <c r="A159" s="146"/>
      <c r="B159" s="203"/>
      <c r="C159" s="145"/>
      <c r="D159" s="149" t="s">
        <v>251</v>
      </c>
      <c r="E159" s="86"/>
    </row>
    <row r="160" spans="1:5" ht="12">
      <c r="A160" s="146"/>
      <c r="B160" s="203"/>
      <c r="C160" s="145"/>
      <c r="D160" s="149"/>
      <c r="E160" s="86"/>
    </row>
    <row r="161" spans="1:5" ht="12.75">
      <c r="A161" s="146"/>
      <c r="B161" s="203"/>
      <c r="C161" s="145"/>
      <c r="D161" s="244" t="s">
        <v>252</v>
      </c>
      <c r="E161" s="86"/>
    </row>
    <row r="162" spans="1:5" ht="12.75">
      <c r="A162" s="146"/>
      <c r="B162" s="203"/>
      <c r="C162" s="145"/>
      <c r="D162" s="244" t="s">
        <v>253</v>
      </c>
      <c r="E162" s="86"/>
    </row>
    <row r="163" spans="1:5" ht="12.75">
      <c r="A163" s="146"/>
      <c r="B163" s="203"/>
      <c r="C163" s="145"/>
      <c r="D163" s="244"/>
      <c r="E163" s="86"/>
    </row>
    <row r="164" spans="1:5" ht="12">
      <c r="A164" s="146"/>
      <c r="B164" s="203"/>
      <c r="C164" s="145"/>
      <c r="D164" s="149" t="s">
        <v>254</v>
      </c>
      <c r="E164" s="86"/>
    </row>
    <row r="165" spans="1:5" ht="12">
      <c r="A165" s="146"/>
      <c r="B165" s="203"/>
      <c r="C165" s="145"/>
      <c r="D165" s="149" t="s">
        <v>255</v>
      </c>
      <c r="E165" s="86"/>
    </row>
    <row r="166" spans="1:5" ht="12">
      <c r="A166" s="146"/>
      <c r="B166" s="203"/>
      <c r="C166" s="145"/>
      <c r="D166" s="149" t="s">
        <v>256</v>
      </c>
      <c r="E166" s="86"/>
    </row>
    <row r="167" spans="1:5" ht="12">
      <c r="A167" s="146"/>
      <c r="B167" s="203"/>
      <c r="C167" s="145"/>
      <c r="D167" s="149" t="s">
        <v>257</v>
      </c>
      <c r="E167" s="86"/>
    </row>
    <row r="168" spans="1:5" ht="12">
      <c r="A168" s="146"/>
      <c r="B168" s="203"/>
      <c r="C168" s="145"/>
      <c r="D168" s="149" t="s">
        <v>258</v>
      </c>
      <c r="E168" s="86"/>
    </row>
    <row r="169" spans="1:5" ht="12">
      <c r="A169" s="146"/>
      <c r="B169" s="203"/>
      <c r="C169" s="145"/>
      <c r="D169" s="149" t="s">
        <v>259</v>
      </c>
      <c r="E169" s="86"/>
    </row>
    <row r="170" spans="1:5" ht="12">
      <c r="A170" s="146"/>
      <c r="B170" s="203"/>
      <c r="C170" s="145"/>
      <c r="D170" s="149" t="s">
        <v>260</v>
      </c>
      <c r="E170" s="86"/>
    </row>
    <row r="171" spans="1:5" ht="12">
      <c r="A171" s="146"/>
      <c r="B171" s="203"/>
      <c r="C171" s="145"/>
      <c r="D171" s="149" t="s">
        <v>261</v>
      </c>
      <c r="E171" s="86"/>
    </row>
    <row r="172" spans="1:5" ht="12">
      <c r="A172" s="146"/>
      <c r="B172" s="203"/>
      <c r="C172" s="145"/>
      <c r="D172" s="149" t="s">
        <v>262</v>
      </c>
      <c r="E172" s="86"/>
    </row>
    <row r="173" spans="1:5" ht="12">
      <c r="A173" s="146"/>
      <c r="B173" s="203"/>
      <c r="C173" s="145"/>
      <c r="D173" s="149" t="s">
        <v>263</v>
      </c>
      <c r="E173" s="86"/>
    </row>
    <row r="174" spans="1:5" ht="12">
      <c r="A174" s="140"/>
      <c r="B174" s="203"/>
      <c r="C174" s="145"/>
      <c r="D174" s="149" t="s">
        <v>264</v>
      </c>
      <c r="E174" s="86"/>
    </row>
    <row r="175" spans="1:5" ht="12.75">
      <c r="A175" s="151" t="s">
        <v>187</v>
      </c>
      <c r="B175" s="276"/>
      <c r="C175" s="107">
        <f>SUM(C135:C174)</f>
        <v>300</v>
      </c>
      <c r="D175" s="153"/>
      <c r="E175" s="154">
        <f>SUM(E130:E174)</f>
        <v>300</v>
      </c>
    </row>
    <row r="176" spans="1:5" ht="12.75" thickBot="1">
      <c r="A176" s="140"/>
      <c r="B176" s="277"/>
      <c r="C176" s="145"/>
      <c r="D176" s="149"/>
      <c r="E176" s="86"/>
    </row>
    <row r="177" spans="1:5" ht="13.5" thickBot="1">
      <c r="A177" s="352" t="s">
        <v>192</v>
      </c>
      <c r="B177" s="352"/>
      <c r="C177" s="352"/>
      <c r="D177" s="228"/>
      <c r="E177" s="155" t="s">
        <v>56</v>
      </c>
    </row>
    <row r="178" spans="1:5" s="54" customFormat="1" ht="12.75">
      <c r="A178" s="249"/>
      <c r="B178" s="236"/>
      <c r="C178" s="236"/>
      <c r="D178" s="298"/>
      <c r="E178" s="302"/>
    </row>
    <row r="179" spans="1:5" s="54" customFormat="1" ht="12">
      <c r="A179" s="140" t="s">
        <v>265</v>
      </c>
      <c r="B179" s="277"/>
      <c r="C179" s="145"/>
      <c r="D179" s="299" t="s">
        <v>266</v>
      </c>
      <c r="E179" s="303">
        <v>300</v>
      </c>
    </row>
    <row r="180" spans="1:5" s="54" customFormat="1" ht="12.75">
      <c r="A180" s="249"/>
      <c r="B180" s="236"/>
      <c r="C180" s="236"/>
      <c r="D180" s="300"/>
      <c r="E180" s="304"/>
    </row>
    <row r="181" spans="1:5" s="54" customFormat="1" ht="12.75">
      <c r="A181" s="158" t="s">
        <v>187</v>
      </c>
      <c r="B181" s="279"/>
      <c r="C181" s="230"/>
      <c r="D181" s="301"/>
      <c r="E181" s="171">
        <v>300</v>
      </c>
    </row>
    <row r="182" spans="1:5" s="54" customFormat="1" ht="12.75">
      <c r="A182" s="249"/>
      <c r="B182" s="236"/>
      <c r="C182" s="236"/>
      <c r="D182" s="297"/>
      <c r="E182" s="297"/>
    </row>
    <row r="183" spans="1:5" ht="12.75">
      <c r="A183" s="159"/>
      <c r="B183" s="269"/>
      <c r="C183" s="95"/>
      <c r="D183" s="95"/>
      <c r="E183" s="39"/>
    </row>
    <row r="184" spans="1:5" ht="13.5" thickBot="1">
      <c r="A184" s="345" t="s">
        <v>684</v>
      </c>
      <c r="B184" s="345"/>
      <c r="C184" s="345"/>
      <c r="D184" s="345"/>
      <c r="E184" s="137"/>
    </row>
    <row r="185" spans="1:5" ht="13.5" thickBot="1" thickTop="1">
      <c r="A185" s="350" t="s">
        <v>267</v>
      </c>
      <c r="B185" s="57" t="s">
        <v>208</v>
      </c>
      <c r="C185" s="160" t="s">
        <v>56</v>
      </c>
      <c r="D185" s="242" t="s">
        <v>53</v>
      </c>
      <c r="E185" s="160" t="s">
        <v>56</v>
      </c>
    </row>
    <row r="186" spans="1:5" ht="13.5" thickBot="1" thickTop="1">
      <c r="A186" s="350"/>
      <c r="B186" s="275"/>
      <c r="C186" s="59"/>
      <c r="D186" s="243" t="s">
        <v>57</v>
      </c>
      <c r="E186" s="59"/>
    </row>
    <row r="187" spans="1:5" ht="12.75" thickTop="1">
      <c r="A187" s="86"/>
      <c r="B187" s="252"/>
      <c r="C187" s="139"/>
      <c r="D187" s="139"/>
      <c r="E187" s="86"/>
    </row>
    <row r="188" spans="1:5" ht="12">
      <c r="A188" s="81" t="s">
        <v>268</v>
      </c>
      <c r="B188" s="252"/>
      <c r="C188" s="139"/>
      <c r="D188" s="139" t="s">
        <v>269</v>
      </c>
      <c r="E188" s="86">
        <v>10</v>
      </c>
    </row>
    <row r="189" spans="1:5" ht="12">
      <c r="A189" s="81" t="s">
        <v>270</v>
      </c>
      <c r="B189" s="252"/>
      <c r="C189" s="139"/>
      <c r="D189" s="139" t="s">
        <v>271</v>
      </c>
      <c r="E189" s="86">
        <v>15</v>
      </c>
    </row>
    <row r="190" spans="1:5" ht="12">
      <c r="A190" s="81" t="s">
        <v>272</v>
      </c>
      <c r="B190" s="252"/>
      <c r="C190" s="139"/>
      <c r="D190" s="139" t="s">
        <v>273</v>
      </c>
      <c r="E190" s="86">
        <v>10</v>
      </c>
    </row>
    <row r="191" spans="1:5" ht="12">
      <c r="A191" s="81"/>
      <c r="B191" s="252"/>
      <c r="C191" s="139"/>
      <c r="D191" s="139" t="s">
        <v>274</v>
      </c>
      <c r="E191" s="86">
        <v>25</v>
      </c>
    </row>
    <row r="192" spans="1:5" ht="12.75">
      <c r="A192" s="161" t="s">
        <v>275</v>
      </c>
      <c r="B192" s="252">
        <v>100000000</v>
      </c>
      <c r="C192" s="139"/>
      <c r="D192" s="139" t="s">
        <v>276</v>
      </c>
      <c r="E192" s="86">
        <v>15</v>
      </c>
    </row>
    <row r="193" spans="1:5" ht="12">
      <c r="A193" s="143"/>
      <c r="B193" s="262"/>
      <c r="C193" s="139"/>
      <c r="D193" s="146" t="s">
        <v>277</v>
      </c>
      <c r="E193" s="86">
        <v>25</v>
      </c>
    </row>
    <row r="194" spans="1:5" ht="12.75">
      <c r="A194" s="351" t="s">
        <v>186</v>
      </c>
      <c r="B194" s="351"/>
      <c r="C194" s="144"/>
      <c r="D194" s="139" t="s">
        <v>278</v>
      </c>
      <c r="E194" s="86"/>
    </row>
    <row r="195" spans="1:5" ht="12">
      <c r="A195" s="139"/>
      <c r="B195" s="203"/>
      <c r="C195" s="145"/>
      <c r="D195" s="139" t="s">
        <v>279</v>
      </c>
      <c r="E195" s="86">
        <v>20</v>
      </c>
    </row>
    <row r="196" spans="1:5" ht="12">
      <c r="A196" s="139" t="s">
        <v>280</v>
      </c>
      <c r="B196" s="203"/>
      <c r="C196" s="145">
        <v>20</v>
      </c>
      <c r="D196" s="146" t="s">
        <v>281</v>
      </c>
      <c r="E196" s="86">
        <v>25</v>
      </c>
    </row>
    <row r="197" spans="1:5" ht="12">
      <c r="A197" s="140" t="s">
        <v>282</v>
      </c>
      <c r="B197" s="203"/>
      <c r="C197" s="145">
        <v>20</v>
      </c>
      <c r="D197" s="139" t="s">
        <v>283</v>
      </c>
      <c r="E197" s="86">
        <v>10</v>
      </c>
    </row>
    <row r="198" spans="1:5" ht="12">
      <c r="A198" s="140" t="s">
        <v>284</v>
      </c>
      <c r="B198" s="203"/>
      <c r="C198" s="145">
        <v>20</v>
      </c>
      <c r="D198" s="139" t="s">
        <v>285</v>
      </c>
      <c r="E198" s="86">
        <v>10</v>
      </c>
    </row>
    <row r="199" spans="1:5" ht="12">
      <c r="A199" s="140" t="s">
        <v>286</v>
      </c>
      <c r="B199" s="203"/>
      <c r="C199" s="145">
        <v>20</v>
      </c>
      <c r="D199" s="139" t="s">
        <v>287</v>
      </c>
      <c r="E199" s="86">
        <v>10</v>
      </c>
    </row>
    <row r="200" spans="1:5" ht="12">
      <c r="A200" s="140" t="s">
        <v>288</v>
      </c>
      <c r="B200" s="203"/>
      <c r="C200" s="145">
        <v>20</v>
      </c>
      <c r="D200" s="139" t="s">
        <v>289</v>
      </c>
      <c r="E200" s="86">
        <v>10</v>
      </c>
    </row>
    <row r="201" spans="1:5" ht="12">
      <c r="A201" s="140" t="s">
        <v>290</v>
      </c>
      <c r="B201" s="203"/>
      <c r="C201" s="145">
        <v>30</v>
      </c>
      <c r="D201" s="139" t="s">
        <v>291</v>
      </c>
      <c r="E201" s="86">
        <v>10</v>
      </c>
    </row>
    <row r="202" spans="1:5" ht="12">
      <c r="A202" s="140" t="s">
        <v>292</v>
      </c>
      <c r="B202" s="203"/>
      <c r="C202" s="145">
        <v>30</v>
      </c>
      <c r="D202" s="139" t="s">
        <v>144</v>
      </c>
      <c r="E202" s="86">
        <v>10</v>
      </c>
    </row>
    <row r="203" spans="1:5" ht="12">
      <c r="A203" s="146" t="s">
        <v>293</v>
      </c>
      <c r="B203" s="203"/>
      <c r="C203" s="145">
        <v>20</v>
      </c>
      <c r="D203" s="139" t="s">
        <v>146</v>
      </c>
      <c r="E203" s="86">
        <v>10</v>
      </c>
    </row>
    <row r="204" spans="1:5" ht="12">
      <c r="A204" s="162" t="s">
        <v>294</v>
      </c>
      <c r="B204" s="203"/>
      <c r="C204" s="145">
        <v>40</v>
      </c>
      <c r="D204" s="139" t="s">
        <v>295</v>
      </c>
      <c r="E204" s="86">
        <v>30</v>
      </c>
    </row>
    <row r="205" spans="1:5" ht="12">
      <c r="A205" s="162" t="s">
        <v>296</v>
      </c>
      <c r="B205" s="203"/>
      <c r="C205" s="145">
        <v>40</v>
      </c>
      <c r="D205" s="60" t="s">
        <v>128</v>
      </c>
      <c r="E205" s="86">
        <v>25</v>
      </c>
    </row>
    <row r="206" spans="1:5" ht="12">
      <c r="A206" s="162" t="s">
        <v>297</v>
      </c>
      <c r="B206" s="203"/>
      <c r="C206" s="145">
        <v>40</v>
      </c>
      <c r="D206" s="139" t="s">
        <v>298</v>
      </c>
      <c r="E206" s="86">
        <v>30</v>
      </c>
    </row>
    <row r="207" spans="1:5" ht="12">
      <c r="A207" s="162"/>
      <c r="B207" s="203"/>
      <c r="C207" s="145"/>
      <c r="D207" s="139" t="s">
        <v>299</v>
      </c>
      <c r="E207" s="86"/>
    </row>
    <row r="208" spans="1:5" ht="12.75">
      <c r="A208" s="151" t="s">
        <v>187</v>
      </c>
      <c r="B208" s="276"/>
      <c r="C208" s="163">
        <f>SUM(C196:C207)</f>
        <v>300</v>
      </c>
      <c r="D208" s="164"/>
      <c r="E208" s="154">
        <f>SUM(E188:E207)</f>
        <v>300</v>
      </c>
    </row>
    <row r="209" spans="1:5" ht="12.75">
      <c r="A209" s="351" t="s">
        <v>192</v>
      </c>
      <c r="B209" s="351"/>
      <c r="C209" s="165"/>
      <c r="D209" s="165"/>
      <c r="E209" s="165"/>
    </row>
    <row r="210" spans="1:5" ht="12.75" customHeight="1" hidden="1">
      <c r="A210" s="166"/>
      <c r="B210" s="280"/>
      <c r="C210" s="167"/>
      <c r="D210" s="168"/>
      <c r="E210" s="92"/>
    </row>
    <row r="211" spans="1:5" ht="12" hidden="1">
      <c r="A211" s="140" t="s">
        <v>265</v>
      </c>
      <c r="B211" s="277"/>
      <c r="C211" s="145"/>
      <c r="D211" s="139" t="s">
        <v>204</v>
      </c>
      <c r="E211" s="86">
        <v>150</v>
      </c>
    </row>
    <row r="212" spans="1:5" ht="12" hidden="1">
      <c r="A212" s="169" t="s">
        <v>300</v>
      </c>
      <c r="B212" s="278"/>
      <c r="C212" s="157"/>
      <c r="D212" s="125" t="s">
        <v>301</v>
      </c>
      <c r="E212" s="130">
        <v>150</v>
      </c>
    </row>
    <row r="213" spans="1:5" ht="12.75" hidden="1">
      <c r="A213" s="358" t="s">
        <v>192</v>
      </c>
      <c r="B213" s="358"/>
      <c r="C213" s="165"/>
      <c r="D213" s="60"/>
      <c r="E213" s="62"/>
    </row>
    <row r="214" spans="1:5" ht="12" hidden="1">
      <c r="A214" s="170"/>
      <c r="B214" s="255"/>
      <c r="C214" s="70"/>
      <c r="D214" s="60"/>
      <c r="E214" s="62"/>
    </row>
    <row r="215" spans="1:5" ht="12">
      <c r="A215" s="146" t="s">
        <v>302</v>
      </c>
      <c r="B215" s="203"/>
      <c r="C215" s="62"/>
      <c r="D215" s="86" t="s">
        <v>31</v>
      </c>
      <c r="E215" s="62">
        <v>150</v>
      </c>
    </row>
    <row r="216" spans="1:5" ht="12">
      <c r="A216" s="146" t="s">
        <v>303</v>
      </c>
      <c r="B216" s="203"/>
      <c r="C216" s="62"/>
      <c r="D216" s="86" t="s">
        <v>304</v>
      </c>
      <c r="E216" s="62">
        <v>150</v>
      </c>
    </row>
    <row r="217" spans="1:5" ht="12">
      <c r="A217" s="146"/>
      <c r="B217" s="203"/>
      <c r="C217" s="62"/>
      <c r="D217" s="86"/>
      <c r="E217" s="62"/>
    </row>
    <row r="218" spans="1:5" ht="12.75">
      <c r="A218" s="305" t="s">
        <v>187</v>
      </c>
      <c r="B218" s="306"/>
      <c r="C218" s="307"/>
      <c r="D218" s="307"/>
      <c r="E218" s="308">
        <v>300</v>
      </c>
    </row>
    <row r="219" spans="1:6" ht="12">
      <c r="A219" s="145"/>
      <c r="B219" s="277"/>
      <c r="C219" s="145"/>
      <c r="D219" s="145"/>
      <c r="E219" s="145"/>
      <c r="F219" s="145"/>
    </row>
    <row r="220" spans="1:6" ht="12">
      <c r="A220" s="145"/>
      <c r="B220" s="277"/>
      <c r="C220" s="145"/>
      <c r="D220" s="145"/>
      <c r="E220" s="145"/>
      <c r="F220" s="145"/>
    </row>
    <row r="221" spans="1:5" ht="12.75">
      <c r="A221" s="159"/>
      <c r="B221" s="277"/>
      <c r="C221" s="145"/>
      <c r="D221" s="145"/>
      <c r="E221" s="39"/>
    </row>
    <row r="222" spans="1:4" ht="13.5" thickBot="1">
      <c r="A222" s="345" t="s">
        <v>684</v>
      </c>
      <c r="B222" s="345"/>
      <c r="C222" s="345"/>
      <c r="D222" s="345"/>
    </row>
    <row r="223" spans="1:5" ht="13.5" thickBot="1" thickTop="1">
      <c r="A223" s="350" t="s">
        <v>305</v>
      </c>
      <c r="B223" s="56" t="s">
        <v>208</v>
      </c>
      <c r="C223" s="172" t="s">
        <v>56</v>
      </c>
      <c r="D223" s="245" t="s">
        <v>53</v>
      </c>
      <c r="E223" s="173" t="s">
        <v>56</v>
      </c>
    </row>
    <row r="224" spans="1:5" ht="13.5" thickBot="1" thickTop="1">
      <c r="A224" s="350"/>
      <c r="B224" s="275"/>
      <c r="C224" s="174"/>
      <c r="D224" s="246" t="s">
        <v>57</v>
      </c>
      <c r="E224" s="175"/>
    </row>
    <row r="225" spans="1:5" ht="12.75" thickTop="1">
      <c r="A225" s="86"/>
      <c r="B225" s="252"/>
      <c r="C225" s="139"/>
      <c r="D225" s="60"/>
      <c r="E225" s="92"/>
    </row>
    <row r="226" spans="1:5" ht="12.75">
      <c r="A226" s="161" t="s">
        <v>306</v>
      </c>
      <c r="B226" s="252"/>
      <c r="C226" s="60"/>
      <c r="D226" s="60"/>
      <c r="E226" s="86"/>
    </row>
    <row r="227" spans="1:5" ht="12.75">
      <c r="A227" s="161"/>
      <c r="B227" s="252"/>
      <c r="C227" s="60"/>
      <c r="D227" s="60" t="s">
        <v>307</v>
      </c>
      <c r="E227" s="86">
        <v>10</v>
      </c>
    </row>
    <row r="228" spans="1:5" ht="12">
      <c r="A228" s="81" t="s">
        <v>308</v>
      </c>
      <c r="B228" s="252"/>
      <c r="C228" s="60"/>
      <c r="D228" s="60" t="s">
        <v>309</v>
      </c>
      <c r="E228" s="86">
        <v>10</v>
      </c>
    </row>
    <row r="229" spans="1:5" ht="12">
      <c r="A229" s="81" t="s">
        <v>310</v>
      </c>
      <c r="B229" s="252">
        <v>182000000</v>
      </c>
      <c r="C229" s="60"/>
      <c r="D229" s="60" t="s">
        <v>311</v>
      </c>
      <c r="E229" s="86">
        <v>10</v>
      </c>
    </row>
    <row r="230" spans="1:5" ht="12">
      <c r="A230" s="81"/>
      <c r="C230" s="60"/>
      <c r="D230" s="60" t="s">
        <v>312</v>
      </c>
      <c r="E230" s="86"/>
    </row>
    <row r="231" spans="1:5" ht="12">
      <c r="A231" s="81"/>
      <c r="B231" s="252"/>
      <c r="C231" s="60"/>
      <c r="D231" s="60" t="s">
        <v>313</v>
      </c>
      <c r="E231" s="86">
        <v>10</v>
      </c>
    </row>
    <row r="232" spans="1:5" ht="12">
      <c r="A232" s="81"/>
      <c r="B232" s="252"/>
      <c r="C232" s="60"/>
      <c r="D232" s="60" t="s">
        <v>211</v>
      </c>
      <c r="E232" s="86">
        <v>10</v>
      </c>
    </row>
    <row r="233" spans="1:5" ht="12">
      <c r="A233" s="81" t="s">
        <v>314</v>
      </c>
      <c r="B233" s="252"/>
      <c r="C233" s="60"/>
      <c r="D233" s="60" t="s">
        <v>315</v>
      </c>
      <c r="E233" s="86">
        <v>10</v>
      </c>
    </row>
    <row r="234" spans="1:5" ht="12">
      <c r="A234" s="81" t="s">
        <v>316</v>
      </c>
      <c r="B234" s="252"/>
      <c r="C234" s="60"/>
      <c r="D234" s="60" t="s">
        <v>317</v>
      </c>
      <c r="E234" s="86"/>
    </row>
    <row r="235" spans="1:5" ht="12">
      <c r="A235" s="81" t="s">
        <v>318</v>
      </c>
      <c r="B235" s="252">
        <v>295000000</v>
      </c>
      <c r="C235" s="60"/>
      <c r="D235" s="60" t="s">
        <v>319</v>
      </c>
      <c r="E235" s="86">
        <v>10</v>
      </c>
    </row>
    <row r="236" spans="1:5" ht="12">
      <c r="A236" s="81"/>
      <c r="B236" s="252"/>
      <c r="C236" s="60"/>
      <c r="D236" s="60" t="s">
        <v>320</v>
      </c>
      <c r="E236" s="86"/>
    </row>
    <row r="237" spans="1:5" ht="12">
      <c r="A237" s="81"/>
      <c r="B237" s="252"/>
      <c r="C237" s="60"/>
      <c r="D237" s="60" t="s">
        <v>321</v>
      </c>
      <c r="E237" s="86">
        <v>10</v>
      </c>
    </row>
    <row r="238" spans="1:5" ht="12">
      <c r="A238" s="81"/>
      <c r="B238" s="252"/>
      <c r="C238" s="60"/>
      <c r="D238" s="60" t="s">
        <v>322</v>
      </c>
      <c r="E238" s="86">
        <v>10</v>
      </c>
    </row>
    <row r="239" spans="1:5" ht="12">
      <c r="A239" s="81"/>
      <c r="B239" s="252"/>
      <c r="C239" s="60"/>
      <c r="D239" s="60" t="s">
        <v>323</v>
      </c>
      <c r="E239" s="86">
        <v>10</v>
      </c>
    </row>
    <row r="240" spans="1:5" ht="12">
      <c r="A240" s="81"/>
      <c r="B240" s="252"/>
      <c r="C240" s="60"/>
      <c r="D240" s="60" t="s">
        <v>324</v>
      </c>
      <c r="E240" s="86">
        <v>10</v>
      </c>
    </row>
    <row r="241" spans="1:5" ht="12">
      <c r="A241" s="81"/>
      <c r="B241" s="252"/>
      <c r="C241" s="60"/>
      <c r="D241" s="60" t="s">
        <v>325</v>
      </c>
      <c r="E241" s="86">
        <v>10</v>
      </c>
    </row>
    <row r="242" spans="1:5" ht="12">
      <c r="A242" s="86" t="s">
        <v>111</v>
      </c>
      <c r="B242" s="252">
        <f>(B235+B229)*0.08</f>
        <v>38160000</v>
      </c>
      <c r="C242" s="60"/>
      <c r="D242" s="60" t="s">
        <v>326</v>
      </c>
      <c r="E242" s="86">
        <v>10</v>
      </c>
    </row>
    <row r="243" spans="1:5" ht="12">
      <c r="A243" s="81"/>
      <c r="B243" s="252"/>
      <c r="C243" s="60"/>
      <c r="D243" s="60" t="s">
        <v>327</v>
      </c>
      <c r="E243" s="86">
        <v>10</v>
      </c>
    </row>
    <row r="244" spans="1:5" s="54" customFormat="1" ht="12.75">
      <c r="A244" s="176" t="s">
        <v>328</v>
      </c>
      <c r="B244" s="282">
        <f>SUM(B229:B242)</f>
        <v>515160000</v>
      </c>
      <c r="C244" s="80"/>
      <c r="D244" s="60" t="s">
        <v>329</v>
      </c>
      <c r="E244" s="86">
        <v>10</v>
      </c>
    </row>
    <row r="245" spans="1:5" ht="12">
      <c r="A245" s="86"/>
      <c r="B245" s="252"/>
      <c r="C245" s="60"/>
      <c r="D245" s="60" t="s">
        <v>330</v>
      </c>
      <c r="E245" s="86">
        <v>10</v>
      </c>
    </row>
    <row r="246" spans="1:5" ht="12.75">
      <c r="A246" s="178" t="s">
        <v>331</v>
      </c>
      <c r="B246" s="283"/>
      <c r="C246" s="144" t="s">
        <v>56</v>
      </c>
      <c r="D246" s="60" t="s">
        <v>332</v>
      </c>
      <c r="E246" s="86">
        <v>10</v>
      </c>
    </row>
    <row r="247" spans="1:5" ht="12">
      <c r="A247" s="93" t="s">
        <v>333</v>
      </c>
      <c r="B247" s="227">
        <v>500000000</v>
      </c>
      <c r="C247" s="141">
        <v>30</v>
      </c>
      <c r="D247" s="141" t="s">
        <v>334</v>
      </c>
      <c r="E247" s="109">
        <v>10</v>
      </c>
    </row>
    <row r="248" spans="1:5" ht="12">
      <c r="A248" s="81" t="s">
        <v>335</v>
      </c>
      <c r="B248" s="252">
        <v>30000000</v>
      </c>
      <c r="C248" s="60">
        <v>3</v>
      </c>
      <c r="D248" s="60" t="s">
        <v>336</v>
      </c>
      <c r="E248" s="86">
        <v>10</v>
      </c>
    </row>
    <row r="249" spans="1:5" ht="12">
      <c r="A249" s="64" t="s">
        <v>337</v>
      </c>
      <c r="B249" s="252">
        <v>50000000</v>
      </c>
      <c r="C249" s="60">
        <v>2</v>
      </c>
      <c r="D249" s="60" t="s">
        <v>338</v>
      </c>
      <c r="E249" s="86">
        <v>5</v>
      </c>
    </row>
    <row r="250" spans="1:5" ht="12">
      <c r="A250" s="64" t="s">
        <v>117</v>
      </c>
      <c r="B250" s="252">
        <v>100000000</v>
      </c>
      <c r="C250" s="60">
        <v>10</v>
      </c>
      <c r="D250" s="60" t="s">
        <v>339</v>
      </c>
      <c r="E250" s="86">
        <v>5</v>
      </c>
    </row>
    <row r="251" spans="1:5" ht="12">
      <c r="A251" s="64" t="s">
        <v>340</v>
      </c>
      <c r="B251" s="252">
        <v>100000000</v>
      </c>
      <c r="C251" s="60">
        <v>15</v>
      </c>
      <c r="D251" s="60" t="s">
        <v>341</v>
      </c>
      <c r="E251" s="86">
        <v>15</v>
      </c>
    </row>
    <row r="252" spans="1:5" ht="12">
      <c r="A252" s="64" t="s">
        <v>119</v>
      </c>
      <c r="B252" s="252">
        <v>50000000</v>
      </c>
      <c r="C252" s="60">
        <v>5</v>
      </c>
      <c r="D252" s="60" t="s">
        <v>342</v>
      </c>
      <c r="E252" s="86">
        <v>5</v>
      </c>
    </row>
    <row r="253" spans="1:5" ht="12">
      <c r="A253" s="64" t="s">
        <v>343</v>
      </c>
      <c r="B253" s="252">
        <v>100000000</v>
      </c>
      <c r="C253" s="60">
        <v>15</v>
      </c>
      <c r="D253" s="60" t="s">
        <v>344</v>
      </c>
      <c r="E253" s="86">
        <v>10</v>
      </c>
    </row>
    <row r="254" spans="1:5" ht="12">
      <c r="A254" s="64" t="s">
        <v>135</v>
      </c>
      <c r="B254" s="252">
        <v>50000000</v>
      </c>
      <c r="C254" s="60">
        <v>3</v>
      </c>
      <c r="D254" s="60" t="s">
        <v>124</v>
      </c>
      <c r="E254" s="86"/>
    </row>
    <row r="255" spans="1:5" ht="12">
      <c r="A255" s="64" t="s">
        <v>345</v>
      </c>
      <c r="B255" s="252">
        <v>50000000</v>
      </c>
      <c r="C255" s="60">
        <v>3</v>
      </c>
      <c r="D255" s="60" t="s">
        <v>346</v>
      </c>
      <c r="E255" s="86">
        <v>10</v>
      </c>
    </row>
    <row r="256" spans="1:5" ht="12">
      <c r="A256" s="64" t="s">
        <v>347</v>
      </c>
      <c r="B256" s="252">
        <v>100000000</v>
      </c>
      <c r="C256" s="60">
        <v>3</v>
      </c>
      <c r="D256" s="60" t="s">
        <v>348</v>
      </c>
      <c r="E256" s="86">
        <v>10</v>
      </c>
    </row>
    <row r="257" spans="1:5" ht="12.75">
      <c r="A257" s="64" t="s">
        <v>349</v>
      </c>
      <c r="B257" s="260"/>
      <c r="C257" s="60">
        <v>15</v>
      </c>
      <c r="D257" s="60" t="s">
        <v>350</v>
      </c>
      <c r="E257" s="86">
        <v>10</v>
      </c>
    </row>
    <row r="258" spans="1:5" ht="12">
      <c r="A258" s="180" t="s">
        <v>351</v>
      </c>
      <c r="B258" s="252">
        <v>400000</v>
      </c>
      <c r="C258" s="60"/>
      <c r="D258" s="60" t="s">
        <v>352</v>
      </c>
      <c r="E258" s="86">
        <v>5</v>
      </c>
    </row>
    <row r="259" spans="1:5" ht="12">
      <c r="A259" s="180" t="s">
        <v>353</v>
      </c>
      <c r="B259" s="252">
        <v>24000000</v>
      </c>
      <c r="C259" s="60"/>
      <c r="D259" s="60" t="s">
        <v>354</v>
      </c>
      <c r="E259" s="86">
        <v>5</v>
      </c>
    </row>
    <row r="260" spans="1:5" ht="12">
      <c r="A260" s="64"/>
      <c r="B260" s="262"/>
      <c r="C260" s="60"/>
      <c r="D260" s="60" t="s">
        <v>355</v>
      </c>
      <c r="E260" s="86">
        <v>10</v>
      </c>
    </row>
    <row r="261" spans="1:5" ht="12.75">
      <c r="A261" s="351" t="s">
        <v>186</v>
      </c>
      <c r="B261" s="351"/>
      <c r="C261" s="144" t="s">
        <v>56</v>
      </c>
      <c r="D261" s="60"/>
      <c r="E261" s="86"/>
    </row>
    <row r="262" spans="1:5" ht="12">
      <c r="A262" s="139"/>
      <c r="B262" s="203"/>
      <c r="C262" s="62"/>
      <c r="D262" s="181" t="s">
        <v>248</v>
      </c>
      <c r="E262" s="86"/>
    </row>
    <row r="263" spans="1:5" ht="12">
      <c r="A263" s="140" t="s">
        <v>356</v>
      </c>
      <c r="B263" s="203"/>
      <c r="C263" s="60">
        <v>10</v>
      </c>
      <c r="D263" s="182" t="s">
        <v>249</v>
      </c>
      <c r="E263" s="86"/>
    </row>
    <row r="264" spans="1:5" ht="12">
      <c r="A264" s="140" t="s">
        <v>357</v>
      </c>
      <c r="B264" s="203"/>
      <c r="C264" s="60">
        <v>10</v>
      </c>
      <c r="D264" s="182" t="s">
        <v>250</v>
      </c>
      <c r="E264" s="86"/>
    </row>
    <row r="265" spans="1:5" ht="12">
      <c r="A265" s="140" t="s">
        <v>358</v>
      </c>
      <c r="B265" s="203"/>
      <c r="C265" s="60">
        <v>10</v>
      </c>
      <c r="D265" s="182" t="s">
        <v>251</v>
      </c>
      <c r="E265" s="86">
        <v>20</v>
      </c>
    </row>
    <row r="266" spans="1:5" ht="12">
      <c r="A266" s="140" t="s">
        <v>359</v>
      </c>
      <c r="B266" s="203"/>
      <c r="C266" s="60">
        <v>10</v>
      </c>
      <c r="D266" s="60"/>
      <c r="E266" s="86"/>
    </row>
    <row r="267" spans="1:5" ht="12.75">
      <c r="A267" s="140" t="s">
        <v>360</v>
      </c>
      <c r="B267" s="203"/>
      <c r="C267" s="60">
        <v>10</v>
      </c>
      <c r="D267" s="247" t="s">
        <v>252</v>
      </c>
      <c r="E267" s="86"/>
    </row>
    <row r="268" spans="1:5" ht="12.75">
      <c r="A268" s="140" t="s">
        <v>282</v>
      </c>
      <c r="B268" s="203"/>
      <c r="C268" s="60">
        <v>10</v>
      </c>
      <c r="D268" s="247" t="s">
        <v>253</v>
      </c>
      <c r="E268" s="86"/>
    </row>
    <row r="269" spans="1:5" ht="12.75">
      <c r="A269" s="140" t="s">
        <v>361</v>
      </c>
      <c r="B269" s="203"/>
      <c r="C269" s="60">
        <v>10</v>
      </c>
      <c r="D269" s="247"/>
      <c r="E269" s="86"/>
    </row>
    <row r="270" spans="1:5" ht="12">
      <c r="A270" s="140" t="s">
        <v>362</v>
      </c>
      <c r="B270" s="203"/>
      <c r="C270" s="60">
        <v>10</v>
      </c>
      <c r="D270" s="182" t="s">
        <v>254</v>
      </c>
      <c r="E270" s="86"/>
    </row>
    <row r="271" spans="1:5" ht="12">
      <c r="A271" s="140" t="s">
        <v>363</v>
      </c>
      <c r="B271" s="203"/>
      <c r="C271" s="60">
        <v>10</v>
      </c>
      <c r="D271" s="182" t="s">
        <v>255</v>
      </c>
      <c r="E271" s="86"/>
    </row>
    <row r="272" spans="1:5" ht="12">
      <c r="A272" s="140" t="s">
        <v>364</v>
      </c>
      <c r="B272" s="203"/>
      <c r="C272" s="62">
        <v>10</v>
      </c>
      <c r="D272" s="182" t="s">
        <v>256</v>
      </c>
      <c r="E272" s="86"/>
    </row>
    <row r="273" spans="1:5" ht="12">
      <c r="A273" s="140" t="s">
        <v>365</v>
      </c>
      <c r="B273" s="203"/>
      <c r="C273" s="62">
        <v>10</v>
      </c>
      <c r="D273" s="182" t="s">
        <v>257</v>
      </c>
      <c r="E273" s="86"/>
    </row>
    <row r="274" spans="1:5" ht="12">
      <c r="A274" s="140" t="s">
        <v>366</v>
      </c>
      <c r="B274" s="203"/>
      <c r="C274" s="62">
        <v>10</v>
      </c>
      <c r="D274" s="182" t="s">
        <v>258</v>
      </c>
      <c r="E274" s="86"/>
    </row>
    <row r="275" spans="1:5" ht="12">
      <c r="A275" s="140" t="s">
        <v>367</v>
      </c>
      <c r="B275" s="203"/>
      <c r="C275" s="62">
        <v>6</v>
      </c>
      <c r="D275" s="182" t="s">
        <v>259</v>
      </c>
      <c r="E275" s="86"/>
    </row>
    <row r="276" spans="1:5" ht="12">
      <c r="A276" s="140" t="s">
        <v>368</v>
      </c>
      <c r="B276" s="203"/>
      <c r="C276" s="62">
        <v>6</v>
      </c>
      <c r="D276" s="182" t="s">
        <v>260</v>
      </c>
      <c r="E276" s="86"/>
    </row>
    <row r="277" spans="1:5" ht="12">
      <c r="A277" s="140" t="s">
        <v>369</v>
      </c>
      <c r="B277" s="203"/>
      <c r="C277" s="62">
        <v>6</v>
      </c>
      <c r="D277" s="182" t="s">
        <v>261</v>
      </c>
      <c r="E277" s="86"/>
    </row>
    <row r="278" spans="1:5" ht="12">
      <c r="A278" s="140" t="s">
        <v>370</v>
      </c>
      <c r="B278" s="203"/>
      <c r="C278" s="62">
        <v>7</v>
      </c>
      <c r="D278" s="182" t="s">
        <v>262</v>
      </c>
      <c r="E278" s="86"/>
    </row>
    <row r="279" spans="1:5" ht="12">
      <c r="A279" s="140" t="s">
        <v>371</v>
      </c>
      <c r="B279" s="203"/>
      <c r="C279" s="62">
        <v>6</v>
      </c>
      <c r="D279" s="182" t="s">
        <v>263</v>
      </c>
      <c r="E279" s="86"/>
    </row>
    <row r="280" spans="1:5" ht="12">
      <c r="A280" s="140"/>
      <c r="B280" s="203"/>
      <c r="C280" s="62"/>
      <c r="D280" s="182" t="s">
        <v>264</v>
      </c>
      <c r="E280" s="86"/>
    </row>
    <row r="281" spans="1:5" ht="12.75">
      <c r="A281" s="183" t="s">
        <v>372</v>
      </c>
      <c r="B281" s="203"/>
      <c r="C281" s="62">
        <v>15</v>
      </c>
      <c r="D281" s="182"/>
      <c r="E281" s="86"/>
    </row>
    <row r="282" spans="1:5" ht="12">
      <c r="A282" s="140" t="s">
        <v>373</v>
      </c>
      <c r="B282" s="203"/>
      <c r="C282" s="62"/>
      <c r="D282" s="182"/>
      <c r="E282" s="86"/>
    </row>
    <row r="283" spans="1:5" ht="12">
      <c r="A283" s="140" t="s">
        <v>374</v>
      </c>
      <c r="B283" s="203"/>
      <c r="C283" s="62"/>
      <c r="D283" s="182"/>
      <c r="E283" s="86"/>
    </row>
    <row r="284" spans="1:5" ht="12">
      <c r="A284" s="140" t="s">
        <v>375</v>
      </c>
      <c r="B284" s="203"/>
      <c r="C284" s="62"/>
      <c r="D284" s="182"/>
      <c r="E284" s="86"/>
    </row>
    <row r="285" spans="1:5" ht="12">
      <c r="A285" s="140" t="s">
        <v>376</v>
      </c>
      <c r="B285" s="203"/>
      <c r="C285" s="62"/>
      <c r="D285" s="182"/>
      <c r="E285" s="86"/>
    </row>
    <row r="286" spans="1:5" ht="12">
      <c r="A286" s="140"/>
      <c r="B286" s="203"/>
      <c r="C286" s="62"/>
      <c r="D286" s="182"/>
      <c r="E286" s="86"/>
    </row>
    <row r="287" spans="1:5" ht="12.75">
      <c r="A287" s="184" t="s">
        <v>43</v>
      </c>
      <c r="B287" s="203"/>
      <c r="C287" s="62">
        <v>15</v>
      </c>
      <c r="D287" s="182"/>
      <c r="E287" s="86"/>
    </row>
    <row r="288" spans="1:5" ht="12">
      <c r="A288" s="139" t="s">
        <v>377</v>
      </c>
      <c r="B288" s="203"/>
      <c r="C288" s="62"/>
      <c r="D288" s="182"/>
      <c r="E288" s="86"/>
    </row>
    <row r="289" spans="1:5" ht="12">
      <c r="A289" s="146" t="s">
        <v>378</v>
      </c>
      <c r="B289" s="203"/>
      <c r="C289" s="62"/>
      <c r="D289" s="182"/>
      <c r="E289" s="86"/>
    </row>
    <row r="290" spans="1:5" ht="12">
      <c r="A290" s="146"/>
      <c r="B290" s="203"/>
      <c r="C290" s="62"/>
      <c r="D290" s="182"/>
      <c r="E290" s="86"/>
    </row>
    <row r="291" spans="1:5" ht="12.75">
      <c r="A291" s="184" t="s">
        <v>44</v>
      </c>
      <c r="B291" s="203"/>
      <c r="C291" s="62">
        <v>15</v>
      </c>
      <c r="D291" s="182"/>
      <c r="E291" s="86"/>
    </row>
    <row r="292" spans="1:5" ht="12">
      <c r="A292" s="139" t="s">
        <v>379</v>
      </c>
      <c r="B292" s="203"/>
      <c r="C292" s="62"/>
      <c r="D292" s="182"/>
      <c r="E292" s="86"/>
    </row>
    <row r="293" spans="1:5" ht="12">
      <c r="A293" s="146" t="s">
        <v>380</v>
      </c>
      <c r="B293" s="203"/>
      <c r="C293" s="62"/>
      <c r="D293" s="182"/>
      <c r="E293" s="86"/>
    </row>
    <row r="294" spans="1:5" ht="12">
      <c r="A294" s="146"/>
      <c r="B294" s="203"/>
      <c r="C294" s="62"/>
      <c r="D294" s="182"/>
      <c r="E294" s="86"/>
    </row>
    <row r="295" spans="1:5" ht="12">
      <c r="A295" s="146"/>
      <c r="B295" s="203"/>
      <c r="C295" s="62"/>
      <c r="D295" s="182"/>
      <c r="E295" s="86"/>
    </row>
    <row r="296" spans="1:5" ht="13.5" thickBot="1">
      <c r="A296" s="185" t="s">
        <v>187</v>
      </c>
      <c r="B296" s="284"/>
      <c r="C296" s="186">
        <f>SUM(C247:C295)</f>
        <v>300</v>
      </c>
      <c r="D296" s="187"/>
      <c r="E296" s="188">
        <f>SUM(E225:E295)</f>
        <v>300</v>
      </c>
    </row>
    <row r="297" spans="1:5" ht="12.75">
      <c r="A297" s="189" t="s">
        <v>192</v>
      </c>
      <c r="B297" s="285"/>
      <c r="C297" s="190"/>
      <c r="D297" s="190"/>
      <c r="E297" s="191"/>
    </row>
    <row r="298" spans="1:5" ht="12">
      <c r="A298" s="192"/>
      <c r="B298" s="286"/>
      <c r="C298" s="193"/>
      <c r="D298" s="111"/>
      <c r="E298" s="194"/>
    </row>
    <row r="299" spans="1:5" ht="12">
      <c r="A299" s="192" t="s">
        <v>381</v>
      </c>
      <c r="B299" s="286"/>
      <c r="C299" s="193"/>
      <c r="D299" s="111" t="s">
        <v>382</v>
      </c>
      <c r="E299" s="194">
        <v>80</v>
      </c>
    </row>
    <row r="300" spans="1:5" ht="12">
      <c r="A300" s="192"/>
      <c r="B300" s="286"/>
      <c r="C300" s="193"/>
      <c r="D300" s="111"/>
      <c r="E300" s="194"/>
    </row>
    <row r="301" spans="1:5" ht="12">
      <c r="A301" s="192" t="s">
        <v>282</v>
      </c>
      <c r="B301" s="286"/>
      <c r="C301" s="193"/>
      <c r="D301" s="111" t="s">
        <v>32</v>
      </c>
      <c r="E301" s="194">
        <v>80</v>
      </c>
    </row>
    <row r="302" spans="1:5" ht="12">
      <c r="A302" s="192"/>
      <c r="B302" s="286"/>
      <c r="C302" s="193"/>
      <c r="D302" s="111"/>
      <c r="E302" s="194"/>
    </row>
    <row r="303" spans="1:5" ht="12">
      <c r="A303" s="195" t="s">
        <v>383</v>
      </c>
      <c r="B303" s="286"/>
      <c r="C303" s="193"/>
      <c r="D303" s="111" t="s">
        <v>204</v>
      </c>
      <c r="E303" s="194">
        <v>70</v>
      </c>
    </row>
    <row r="304" spans="1:5" ht="12.75" customHeight="1" hidden="1">
      <c r="A304" s="192"/>
      <c r="B304" s="286"/>
      <c r="C304" s="193"/>
      <c r="D304" s="111"/>
      <c r="E304" s="194"/>
    </row>
    <row r="305" spans="1:5" ht="12" hidden="1">
      <c r="A305" s="192" t="s">
        <v>205</v>
      </c>
      <c r="B305" s="286"/>
      <c r="C305" s="193"/>
      <c r="D305" s="111" t="s">
        <v>198</v>
      </c>
      <c r="E305" s="194">
        <v>70</v>
      </c>
    </row>
    <row r="306" spans="1:5" ht="12" hidden="1">
      <c r="A306" s="196"/>
      <c r="B306" s="287"/>
      <c r="C306" s="197"/>
      <c r="D306" s="198"/>
      <c r="E306" s="199"/>
    </row>
    <row r="307" spans="1:5" ht="12.75" hidden="1">
      <c r="A307" s="359" t="s">
        <v>384</v>
      </c>
      <c r="B307" s="360"/>
      <c r="C307" s="200"/>
      <c r="D307" s="201"/>
      <c r="E307" s="194"/>
    </row>
    <row r="308" spans="1:5" ht="12">
      <c r="A308" s="114"/>
      <c r="B308" s="272"/>
      <c r="C308" s="111"/>
      <c r="D308" s="111"/>
      <c r="E308" s="194"/>
    </row>
    <row r="309" spans="1:5" ht="12">
      <c r="A309" s="114" t="s">
        <v>33</v>
      </c>
      <c r="B309" s="272"/>
      <c r="C309" s="111"/>
      <c r="D309" s="111" t="s">
        <v>204</v>
      </c>
      <c r="E309" s="194">
        <v>70</v>
      </c>
    </row>
    <row r="310" spans="1:5" ht="12.75" thickBot="1">
      <c r="A310" s="114"/>
      <c r="B310" s="272"/>
      <c r="C310" s="111"/>
      <c r="D310" s="111"/>
      <c r="E310" s="194"/>
    </row>
    <row r="311" spans="1:5" ht="13.5" thickBot="1">
      <c r="A311" s="316" t="s">
        <v>187</v>
      </c>
      <c r="B311" s="317"/>
      <c r="C311" s="318"/>
      <c r="D311" s="318"/>
      <c r="E311" s="134">
        <f>SUM(E298:E306)</f>
        <v>300</v>
      </c>
    </row>
    <row r="312" spans="1:5" ht="12">
      <c r="A312" s="145"/>
      <c r="B312" s="269"/>
      <c r="C312" s="95"/>
      <c r="D312" s="95"/>
      <c r="E312" s="145"/>
    </row>
    <row r="313" spans="1:5" ht="12">
      <c r="A313" s="145"/>
      <c r="B313" s="269"/>
      <c r="C313" s="95"/>
      <c r="D313" s="95"/>
      <c r="E313" s="145"/>
    </row>
    <row r="314" spans="1:4" ht="12">
      <c r="A314" s="145"/>
      <c r="B314" s="269"/>
      <c r="C314" s="95"/>
      <c r="D314" s="95"/>
    </row>
    <row r="315" spans="1:4" ht="13.5" thickBot="1">
      <c r="A315" s="345" t="s">
        <v>684</v>
      </c>
      <c r="B315" s="345"/>
      <c r="C315" s="345"/>
      <c r="D315" s="345"/>
    </row>
    <row r="316" spans="1:5" ht="13.5" thickTop="1">
      <c r="A316" s="237" t="s">
        <v>385</v>
      </c>
      <c r="B316" s="56" t="s">
        <v>208</v>
      </c>
      <c r="C316" s="57" t="s">
        <v>56</v>
      </c>
      <c r="D316" s="238" t="s">
        <v>53</v>
      </c>
      <c r="E316" s="173" t="s">
        <v>56</v>
      </c>
    </row>
    <row r="317" spans="1:5" ht="13.5" thickBot="1">
      <c r="A317" s="239" t="s">
        <v>253</v>
      </c>
      <c r="B317" s="275"/>
      <c r="C317" s="59"/>
      <c r="D317" s="240" t="s">
        <v>57</v>
      </c>
      <c r="E317" s="202"/>
    </row>
    <row r="318" spans="1:5" ht="12.75" thickTop="1">
      <c r="A318" s="86"/>
      <c r="B318" s="252"/>
      <c r="C318" s="139"/>
      <c r="D318" s="60"/>
      <c r="E318" s="92"/>
    </row>
    <row r="319" spans="1:5" ht="12.75">
      <c r="A319" s="161" t="s">
        <v>386</v>
      </c>
      <c r="B319" s="252"/>
      <c r="C319" s="60"/>
      <c r="D319" s="60" t="s">
        <v>307</v>
      </c>
      <c r="E319" s="86">
        <v>10</v>
      </c>
    </row>
    <row r="320" spans="1:5" ht="12">
      <c r="A320" s="81" t="s">
        <v>387</v>
      </c>
      <c r="B320" s="252"/>
      <c r="C320" s="60"/>
      <c r="D320" s="60" t="s">
        <v>309</v>
      </c>
      <c r="E320" s="86">
        <v>10</v>
      </c>
    </row>
    <row r="321" spans="1:5" ht="12">
      <c r="A321" s="81" t="s">
        <v>388</v>
      </c>
      <c r="B321" s="252"/>
      <c r="C321" s="60"/>
      <c r="D321" s="60" t="s">
        <v>389</v>
      </c>
      <c r="E321" s="86">
        <v>10</v>
      </c>
    </row>
    <row r="322" spans="1:5" ht="12">
      <c r="A322" s="81" t="s">
        <v>390</v>
      </c>
      <c r="B322" s="252"/>
      <c r="C322" s="60"/>
      <c r="D322" s="60" t="s">
        <v>391</v>
      </c>
      <c r="E322" s="86">
        <v>10</v>
      </c>
    </row>
    <row r="323" spans="1:5" ht="12">
      <c r="A323" s="81" t="s">
        <v>392</v>
      </c>
      <c r="B323" s="252"/>
      <c r="C323" s="60"/>
      <c r="D323" s="60" t="s">
        <v>393</v>
      </c>
      <c r="E323" s="86"/>
    </row>
    <row r="324" spans="1:5" ht="12">
      <c r="A324" s="81" t="s">
        <v>394</v>
      </c>
      <c r="B324" s="252"/>
      <c r="C324" s="60"/>
      <c r="D324" s="60" t="s">
        <v>395</v>
      </c>
      <c r="E324" s="86">
        <v>10</v>
      </c>
    </row>
    <row r="325" spans="1:5" ht="12">
      <c r="A325" s="64"/>
      <c r="B325" s="252"/>
      <c r="C325" s="60"/>
      <c r="D325" s="60" t="s">
        <v>324</v>
      </c>
      <c r="E325" s="86">
        <v>10</v>
      </c>
    </row>
    <row r="326" spans="1:5" ht="12">
      <c r="A326" s="64" t="s">
        <v>396</v>
      </c>
      <c r="B326" s="252">
        <v>1000000000</v>
      </c>
      <c r="C326" s="60"/>
      <c r="D326" s="60" t="s">
        <v>325</v>
      </c>
      <c r="E326" s="86">
        <v>10</v>
      </c>
    </row>
    <row r="327" spans="1:5" ht="14.25" customHeight="1">
      <c r="A327" s="64"/>
      <c r="B327" s="252"/>
      <c r="C327" s="60"/>
      <c r="D327" s="60" t="s">
        <v>326</v>
      </c>
      <c r="E327" s="86">
        <v>10</v>
      </c>
    </row>
    <row r="328" spans="1:5" ht="12">
      <c r="A328" s="64"/>
      <c r="B328" s="262"/>
      <c r="C328" s="60"/>
      <c r="D328" s="60" t="s">
        <v>397</v>
      </c>
      <c r="E328" s="86">
        <v>10</v>
      </c>
    </row>
    <row r="329" spans="1:5" ht="12.75">
      <c r="A329" s="351" t="s">
        <v>186</v>
      </c>
      <c r="B329" s="351"/>
      <c r="C329" s="144"/>
      <c r="D329" s="60" t="s">
        <v>398</v>
      </c>
      <c r="E329" s="86">
        <v>10</v>
      </c>
    </row>
    <row r="330" spans="1:5" ht="12">
      <c r="A330" s="139"/>
      <c r="B330" s="203"/>
      <c r="C330" s="62"/>
      <c r="D330" s="60" t="s">
        <v>399</v>
      </c>
      <c r="E330" s="86"/>
    </row>
    <row r="331" spans="1:5" ht="12">
      <c r="A331" s="140" t="s">
        <v>400</v>
      </c>
      <c r="B331" s="203"/>
      <c r="C331" s="62">
        <v>10</v>
      </c>
      <c r="D331" s="60" t="s">
        <v>401</v>
      </c>
      <c r="E331" s="86">
        <v>10</v>
      </c>
    </row>
    <row r="332" spans="1:5" ht="12">
      <c r="A332" s="140" t="s">
        <v>402</v>
      </c>
      <c r="B332" s="203"/>
      <c r="C332" s="62">
        <v>10</v>
      </c>
      <c r="D332" s="60" t="s">
        <v>403</v>
      </c>
      <c r="E332" s="86">
        <v>10</v>
      </c>
    </row>
    <row r="333" spans="1:5" ht="12">
      <c r="A333" s="140" t="s">
        <v>404</v>
      </c>
      <c r="B333" s="203"/>
      <c r="C333" s="62">
        <v>10</v>
      </c>
      <c r="D333" s="60" t="s">
        <v>405</v>
      </c>
      <c r="E333" s="86">
        <v>20</v>
      </c>
    </row>
    <row r="334" spans="1:5" ht="12">
      <c r="A334" s="140" t="s">
        <v>406</v>
      </c>
      <c r="B334" s="203" t="s">
        <v>407</v>
      </c>
      <c r="C334" s="203">
        <v>15</v>
      </c>
      <c r="D334" s="60" t="s">
        <v>408</v>
      </c>
      <c r="E334" s="86">
        <v>15</v>
      </c>
    </row>
    <row r="335" spans="1:5" ht="12">
      <c r="A335" s="140" t="s">
        <v>409</v>
      </c>
      <c r="B335" s="203"/>
      <c r="C335" s="203">
        <v>10</v>
      </c>
      <c r="D335" s="60" t="s">
        <v>336</v>
      </c>
      <c r="E335" s="86">
        <v>10</v>
      </c>
    </row>
    <row r="336" spans="1:5" ht="12">
      <c r="A336" s="140" t="s">
        <v>410</v>
      </c>
      <c r="B336" s="203"/>
      <c r="C336" s="203">
        <v>10</v>
      </c>
      <c r="D336" s="60" t="s">
        <v>411</v>
      </c>
      <c r="E336" s="86">
        <v>10</v>
      </c>
    </row>
    <row r="337" spans="1:5" ht="12">
      <c r="A337" s="140" t="s">
        <v>412</v>
      </c>
      <c r="B337" s="203"/>
      <c r="C337" s="203">
        <v>10</v>
      </c>
      <c r="D337" s="60" t="s">
        <v>413</v>
      </c>
      <c r="E337" s="86"/>
    </row>
    <row r="338" spans="1:5" ht="12">
      <c r="A338" s="140" t="s">
        <v>414</v>
      </c>
      <c r="B338" s="203" t="s">
        <v>415</v>
      </c>
      <c r="C338" s="203">
        <v>15</v>
      </c>
      <c r="D338" s="60" t="s">
        <v>416</v>
      </c>
      <c r="E338" s="86">
        <v>10</v>
      </c>
    </row>
    <row r="339" spans="1:5" ht="12">
      <c r="A339" s="140" t="s">
        <v>335</v>
      </c>
      <c r="B339" s="203" t="s">
        <v>417</v>
      </c>
      <c r="C339" s="203">
        <v>15</v>
      </c>
      <c r="D339" s="60" t="s">
        <v>418</v>
      </c>
      <c r="E339" s="86">
        <v>15</v>
      </c>
    </row>
    <row r="340" spans="1:5" ht="12">
      <c r="A340" s="140" t="s">
        <v>419</v>
      </c>
      <c r="B340" s="203" t="s">
        <v>420</v>
      </c>
      <c r="C340" s="203">
        <v>15</v>
      </c>
      <c r="D340" s="60" t="s">
        <v>421</v>
      </c>
      <c r="E340" s="86">
        <v>10</v>
      </c>
    </row>
    <row r="341" spans="1:5" ht="12">
      <c r="A341" s="140" t="s">
        <v>422</v>
      </c>
      <c r="B341" s="203"/>
      <c r="C341" s="62">
        <v>10</v>
      </c>
      <c r="D341" s="60" t="s">
        <v>423</v>
      </c>
      <c r="E341" s="86">
        <v>10</v>
      </c>
    </row>
    <row r="342" spans="1:5" ht="12">
      <c r="A342" s="140" t="s">
        <v>424</v>
      </c>
      <c r="B342" s="203"/>
      <c r="C342" s="62">
        <v>10</v>
      </c>
      <c r="D342" s="60" t="s">
        <v>144</v>
      </c>
      <c r="E342" s="86">
        <v>15</v>
      </c>
    </row>
    <row r="343" spans="1:5" ht="12">
      <c r="A343" s="140" t="s">
        <v>425</v>
      </c>
      <c r="B343" s="203"/>
      <c r="C343" s="62">
        <v>5</v>
      </c>
      <c r="D343" s="86" t="s">
        <v>426</v>
      </c>
      <c r="E343" s="86">
        <v>15</v>
      </c>
    </row>
    <row r="344" spans="1:5" ht="12">
      <c r="A344" s="140" t="s">
        <v>427</v>
      </c>
      <c r="B344" s="203"/>
      <c r="C344" s="62">
        <v>5</v>
      </c>
      <c r="D344" s="67"/>
      <c r="E344" s="86"/>
    </row>
    <row r="345" spans="1:5" ht="12">
      <c r="A345" s="140" t="s">
        <v>428</v>
      </c>
      <c r="B345" s="203"/>
      <c r="C345" s="62">
        <v>5</v>
      </c>
      <c r="D345" s="67"/>
      <c r="E345" s="86"/>
    </row>
    <row r="346" spans="1:5" ht="12.75">
      <c r="A346" s="140" t="s">
        <v>429</v>
      </c>
      <c r="B346" s="203"/>
      <c r="C346" s="62" t="s">
        <v>58</v>
      </c>
      <c r="D346" s="204" t="s">
        <v>247</v>
      </c>
      <c r="E346" s="86">
        <v>50</v>
      </c>
    </row>
    <row r="347" spans="1:5" ht="12">
      <c r="A347" s="140" t="s">
        <v>430</v>
      </c>
      <c r="B347" s="203"/>
      <c r="C347" s="62">
        <v>5</v>
      </c>
      <c r="D347" s="67"/>
      <c r="E347" s="86"/>
    </row>
    <row r="348" spans="1:5" ht="12">
      <c r="A348" s="140" t="s">
        <v>431</v>
      </c>
      <c r="B348" s="203"/>
      <c r="C348" s="62">
        <v>5</v>
      </c>
      <c r="D348" s="181" t="s">
        <v>248</v>
      </c>
      <c r="E348" s="86"/>
    </row>
    <row r="349" spans="1:5" ht="12">
      <c r="A349" s="140" t="s">
        <v>432</v>
      </c>
      <c r="B349" s="203"/>
      <c r="C349" s="62">
        <v>5</v>
      </c>
      <c r="D349" s="182" t="s">
        <v>249</v>
      </c>
      <c r="E349" s="86"/>
    </row>
    <row r="350" spans="1:5" ht="12">
      <c r="A350" s="140" t="s">
        <v>433</v>
      </c>
      <c r="B350" s="203"/>
      <c r="C350" s="62">
        <v>5</v>
      </c>
      <c r="D350" s="182" t="s">
        <v>250</v>
      </c>
      <c r="E350" s="86"/>
    </row>
    <row r="351" spans="1:5" ht="12">
      <c r="A351" s="140" t="s">
        <v>434</v>
      </c>
      <c r="B351" s="203"/>
      <c r="C351" s="62">
        <v>5</v>
      </c>
      <c r="D351" s="182" t="s">
        <v>251</v>
      </c>
      <c r="E351" s="86"/>
    </row>
    <row r="352" spans="1:5" ht="12.75">
      <c r="A352" s="140" t="s">
        <v>435</v>
      </c>
      <c r="B352" s="203"/>
      <c r="C352" s="62">
        <v>5</v>
      </c>
      <c r="D352" s="205"/>
      <c r="E352" s="86"/>
    </row>
    <row r="353" spans="1:5" ht="12.75">
      <c r="A353" s="140" t="s">
        <v>436</v>
      </c>
      <c r="B353" s="203"/>
      <c r="C353" s="62">
        <v>5</v>
      </c>
      <c r="D353" s="247" t="s">
        <v>252</v>
      </c>
      <c r="E353" s="86"/>
    </row>
    <row r="354" spans="1:5" ht="12.75">
      <c r="A354" s="140" t="s">
        <v>437</v>
      </c>
      <c r="B354" s="203"/>
      <c r="C354" s="62">
        <v>5</v>
      </c>
      <c r="D354" s="247" t="s">
        <v>253</v>
      </c>
      <c r="E354" s="86"/>
    </row>
    <row r="355" spans="1:5" ht="12.75">
      <c r="A355" s="140" t="s">
        <v>438</v>
      </c>
      <c r="B355" s="203"/>
      <c r="C355" s="62">
        <v>5</v>
      </c>
      <c r="D355" s="206"/>
      <c r="E355" s="86"/>
    </row>
    <row r="356" spans="1:5" ht="12">
      <c r="A356" s="140" t="s">
        <v>439</v>
      </c>
      <c r="B356" s="203"/>
      <c r="C356" s="62">
        <v>5</v>
      </c>
      <c r="D356" s="182" t="s">
        <v>254</v>
      </c>
      <c r="E356" s="86"/>
    </row>
    <row r="357" spans="1:5" ht="12">
      <c r="A357" s="140" t="s">
        <v>440</v>
      </c>
      <c r="B357" s="203"/>
      <c r="C357" s="62">
        <v>5</v>
      </c>
      <c r="D357" s="182" t="s">
        <v>255</v>
      </c>
      <c r="E357" s="86"/>
    </row>
    <row r="358" spans="1:5" ht="12">
      <c r="A358" s="140" t="s">
        <v>441</v>
      </c>
      <c r="B358" s="203"/>
      <c r="C358" s="62">
        <v>5</v>
      </c>
      <c r="D358" s="182" t="s">
        <v>256</v>
      </c>
      <c r="E358" s="86"/>
    </row>
    <row r="359" spans="1:5" ht="12">
      <c r="A359" s="140" t="s">
        <v>442</v>
      </c>
      <c r="B359" s="203"/>
      <c r="C359" s="62"/>
      <c r="D359" s="182" t="s">
        <v>257</v>
      </c>
      <c r="E359" s="86"/>
    </row>
    <row r="360" spans="1:5" ht="12">
      <c r="A360" s="140" t="s">
        <v>443</v>
      </c>
      <c r="B360" s="203"/>
      <c r="C360" s="62">
        <v>5</v>
      </c>
      <c r="D360" s="182" t="s">
        <v>258</v>
      </c>
      <c r="E360" s="86"/>
    </row>
    <row r="361" spans="1:5" ht="12">
      <c r="A361" s="140" t="s">
        <v>444</v>
      </c>
      <c r="B361" s="203"/>
      <c r="C361" s="62">
        <v>5</v>
      </c>
      <c r="D361" s="182" t="s">
        <v>259</v>
      </c>
      <c r="E361" s="86"/>
    </row>
    <row r="362" spans="1:5" ht="12">
      <c r="A362" s="140" t="s">
        <v>445</v>
      </c>
      <c r="B362" s="203"/>
      <c r="C362" s="62" t="s">
        <v>58</v>
      </c>
      <c r="D362" s="182" t="s">
        <v>260</v>
      </c>
      <c r="E362" s="86"/>
    </row>
    <row r="363" spans="1:5" ht="12">
      <c r="A363" s="140" t="s">
        <v>446</v>
      </c>
      <c r="B363" s="203"/>
      <c r="C363" s="62">
        <v>5</v>
      </c>
      <c r="D363" s="182" t="s">
        <v>261</v>
      </c>
      <c r="E363" s="86"/>
    </row>
    <row r="364" spans="1:5" ht="12">
      <c r="A364" s="140" t="s">
        <v>447</v>
      </c>
      <c r="B364" s="203"/>
      <c r="C364" s="62"/>
      <c r="D364" s="182" t="s">
        <v>262</v>
      </c>
      <c r="E364" s="86"/>
    </row>
    <row r="365" spans="1:5" ht="12">
      <c r="A365" s="140" t="s">
        <v>448</v>
      </c>
      <c r="B365" s="203"/>
      <c r="C365" s="62">
        <v>5</v>
      </c>
      <c r="D365" s="182" t="s">
        <v>263</v>
      </c>
      <c r="E365" s="86"/>
    </row>
    <row r="366" spans="1:5" ht="12">
      <c r="A366" s="140" t="s">
        <v>449</v>
      </c>
      <c r="B366" s="203"/>
      <c r="C366" s="62"/>
      <c r="D366" s="182" t="s">
        <v>264</v>
      </c>
      <c r="E366" s="86"/>
    </row>
    <row r="367" spans="1:5" ht="12.75">
      <c r="A367" s="140" t="s">
        <v>450</v>
      </c>
      <c r="B367" s="203"/>
      <c r="C367" s="62"/>
      <c r="D367" s="247"/>
      <c r="E367" s="86"/>
    </row>
    <row r="368" spans="1:5" ht="12.75">
      <c r="A368" s="140" t="s">
        <v>451</v>
      </c>
      <c r="B368" s="203"/>
      <c r="C368" s="62">
        <v>5</v>
      </c>
      <c r="D368" s="207" t="s">
        <v>452</v>
      </c>
      <c r="E368" s="86"/>
    </row>
    <row r="369" spans="1:5" ht="12">
      <c r="A369" s="140" t="s">
        <v>453</v>
      </c>
      <c r="B369" s="203"/>
      <c r="C369" s="62">
        <v>5</v>
      </c>
      <c r="D369" s="208" t="s">
        <v>0</v>
      </c>
      <c r="E369" s="86"/>
    </row>
    <row r="370" spans="1:5" ht="12">
      <c r="A370" s="140" t="s">
        <v>454</v>
      </c>
      <c r="B370" s="203"/>
      <c r="C370" s="62"/>
      <c r="D370" s="208" t="s">
        <v>3</v>
      </c>
      <c r="E370" s="86"/>
    </row>
    <row r="371" spans="1:5" ht="12">
      <c r="A371" s="140" t="s">
        <v>455</v>
      </c>
      <c r="B371" s="203"/>
      <c r="C371" s="62"/>
      <c r="D371" s="208" t="s">
        <v>1</v>
      </c>
      <c r="E371" s="86"/>
    </row>
    <row r="372" spans="1:5" ht="12">
      <c r="A372" s="140" t="s">
        <v>456</v>
      </c>
      <c r="B372" s="203"/>
      <c r="C372" s="62">
        <v>5</v>
      </c>
      <c r="D372" s="208" t="s">
        <v>2</v>
      </c>
      <c r="E372" s="86"/>
    </row>
    <row r="373" spans="1:5" ht="12">
      <c r="A373" s="140" t="s">
        <v>457</v>
      </c>
      <c r="B373" s="203"/>
      <c r="C373" s="62"/>
      <c r="D373" s="209"/>
      <c r="E373" s="86"/>
    </row>
    <row r="374" spans="1:5" ht="12">
      <c r="A374" s="140" t="s">
        <v>458</v>
      </c>
      <c r="B374" s="203"/>
      <c r="C374" s="62"/>
      <c r="D374" s="182"/>
      <c r="E374" s="86"/>
    </row>
    <row r="375" spans="1:5" ht="12">
      <c r="A375" s="140" t="s">
        <v>459</v>
      </c>
      <c r="B375" s="203"/>
      <c r="C375" s="62"/>
      <c r="D375" s="182"/>
      <c r="E375" s="86"/>
    </row>
    <row r="376" spans="1:5" ht="12">
      <c r="A376" s="140" t="s">
        <v>460</v>
      </c>
      <c r="B376" s="203"/>
      <c r="C376" s="62"/>
      <c r="D376" s="182"/>
      <c r="E376" s="86"/>
    </row>
    <row r="377" spans="1:5" ht="12">
      <c r="A377" s="140" t="s">
        <v>461</v>
      </c>
      <c r="B377" s="203"/>
      <c r="C377" s="62">
        <v>5</v>
      </c>
      <c r="D377" s="182"/>
      <c r="E377" s="86"/>
    </row>
    <row r="378" spans="1:5" ht="12">
      <c r="A378" s="140"/>
      <c r="B378" s="203"/>
      <c r="C378" s="62"/>
      <c r="D378" s="182"/>
      <c r="E378" s="86"/>
    </row>
    <row r="379" spans="1:5" ht="12.75">
      <c r="A379" s="184" t="s">
        <v>45</v>
      </c>
      <c r="B379" s="203"/>
      <c r="C379" s="62">
        <v>15</v>
      </c>
      <c r="D379" s="182"/>
      <c r="E379" s="86"/>
    </row>
    <row r="380" spans="1:5" ht="12">
      <c r="A380" s="139" t="s">
        <v>377</v>
      </c>
      <c r="B380" s="203"/>
      <c r="C380" s="62"/>
      <c r="D380" s="182"/>
      <c r="E380" s="86"/>
    </row>
    <row r="381" spans="1:5" ht="12">
      <c r="A381" s="146" t="s">
        <v>378</v>
      </c>
      <c r="B381" s="203"/>
      <c r="C381" s="62"/>
      <c r="D381" s="182"/>
      <c r="E381" s="86"/>
    </row>
    <row r="382" spans="1:5" ht="12.75">
      <c r="A382" s="184"/>
      <c r="B382" s="203"/>
      <c r="C382" s="62"/>
      <c r="D382" s="182"/>
      <c r="E382" s="86"/>
    </row>
    <row r="383" spans="1:5" ht="12.75">
      <c r="A383" s="184" t="s">
        <v>46</v>
      </c>
      <c r="B383" s="203"/>
      <c r="C383" s="62">
        <v>15</v>
      </c>
      <c r="D383" s="182"/>
      <c r="E383" s="86"/>
    </row>
    <row r="384" spans="1:5" ht="12">
      <c r="A384" s="139" t="s">
        <v>379</v>
      </c>
      <c r="B384" s="203"/>
      <c r="C384" s="62"/>
      <c r="D384" s="182"/>
      <c r="E384" s="86"/>
    </row>
    <row r="385" spans="1:5" ht="12">
      <c r="A385" s="146" t="s">
        <v>380</v>
      </c>
      <c r="B385" s="203"/>
      <c r="C385" s="62"/>
      <c r="D385" s="182"/>
      <c r="E385" s="86"/>
    </row>
    <row r="386" spans="1:5" ht="12">
      <c r="A386" s="139"/>
      <c r="B386" s="203"/>
      <c r="C386" s="62"/>
      <c r="D386" s="182"/>
      <c r="E386" s="86"/>
    </row>
    <row r="387" spans="1:5" ht="12.75">
      <c r="A387" s="184" t="s">
        <v>47</v>
      </c>
      <c r="B387" s="203"/>
      <c r="C387" s="62">
        <v>15</v>
      </c>
      <c r="D387" s="182"/>
      <c r="E387" s="86"/>
    </row>
    <row r="388" spans="1:5" ht="12">
      <c r="A388" s="146"/>
      <c r="B388" s="203"/>
      <c r="C388" s="62"/>
      <c r="D388" s="182"/>
      <c r="E388" s="86"/>
    </row>
    <row r="389" spans="1:5" ht="12.75">
      <c r="A389" s="151" t="s">
        <v>187</v>
      </c>
      <c r="B389" s="288"/>
      <c r="C389" s="154">
        <f>SUM(C330:C388)</f>
        <v>300</v>
      </c>
      <c r="D389" s="163"/>
      <c r="E389" s="154">
        <f>SUM(E318:E388)</f>
        <v>300</v>
      </c>
    </row>
    <row r="390" spans="1:5" ht="12.75" thickBot="1">
      <c r="A390" s="139"/>
      <c r="B390" s="277"/>
      <c r="C390" s="167"/>
      <c r="D390" s="333"/>
      <c r="E390" s="86"/>
    </row>
    <row r="391" spans="1:5" ht="13.5" thickBot="1">
      <c r="A391" s="356" t="s">
        <v>192</v>
      </c>
      <c r="B391" s="357"/>
      <c r="C391" s="334"/>
      <c r="D391" s="335"/>
      <c r="E391" s="336"/>
    </row>
    <row r="392" spans="1:5" ht="12.75" customHeight="1" hidden="1">
      <c r="A392" s="192" t="s">
        <v>265</v>
      </c>
      <c r="B392" s="286"/>
      <c r="C392" s="62"/>
      <c r="D392" s="71" t="s">
        <v>462</v>
      </c>
      <c r="E392" s="86">
        <v>150</v>
      </c>
    </row>
    <row r="393" spans="1:5" ht="12.75" customHeight="1" hidden="1">
      <c r="A393" s="192" t="s">
        <v>463</v>
      </c>
      <c r="B393" s="286"/>
      <c r="C393" s="62"/>
      <c r="D393" s="71" t="s">
        <v>301</v>
      </c>
      <c r="E393" s="86">
        <v>150</v>
      </c>
    </row>
    <row r="394" spans="1:5" ht="12.75" customHeight="1" hidden="1">
      <c r="A394" s="196"/>
      <c r="B394" s="287"/>
      <c r="C394" s="130"/>
      <c r="D394" s="212"/>
      <c r="E394" s="97"/>
    </row>
    <row r="395" spans="1:4" ht="12.75" customHeight="1" hidden="1">
      <c r="A395" s="354" t="s">
        <v>384</v>
      </c>
      <c r="B395" s="355"/>
      <c r="C395" s="211"/>
      <c r="D395" s="70"/>
    </row>
    <row r="396" spans="1:4" ht="12.75" customHeight="1" hidden="1">
      <c r="A396" s="213"/>
      <c r="B396" s="289"/>
      <c r="C396" s="70"/>
      <c r="D396" s="71"/>
    </row>
    <row r="397" spans="1:4" ht="12.75" customHeight="1" hidden="1">
      <c r="A397" s="114" t="s">
        <v>464</v>
      </c>
      <c r="B397" s="272"/>
      <c r="C397" s="71"/>
      <c r="D397" s="71"/>
    </row>
    <row r="398" spans="1:4" ht="12.75" customHeight="1" hidden="1">
      <c r="A398" s="114" t="s">
        <v>465</v>
      </c>
      <c r="B398" s="272"/>
      <c r="C398" s="71"/>
      <c r="D398" s="71" t="s">
        <v>466</v>
      </c>
    </row>
    <row r="399" spans="1:4" ht="12.75" customHeight="1" hidden="1">
      <c r="A399" s="114" t="s">
        <v>467</v>
      </c>
      <c r="B399" s="272"/>
      <c r="C399" s="71"/>
      <c r="D399" s="71" t="s">
        <v>468</v>
      </c>
    </row>
    <row r="400" spans="1:4" ht="12.75" customHeight="1" hidden="1">
      <c r="A400" s="114" t="s">
        <v>469</v>
      </c>
      <c r="B400" s="272"/>
      <c r="C400" s="71"/>
      <c r="D400" s="71" t="s">
        <v>206</v>
      </c>
    </row>
    <row r="401" spans="1:4" ht="12.75" customHeight="1" hidden="1">
      <c r="A401" s="114" t="s">
        <v>205</v>
      </c>
      <c r="B401" s="272"/>
      <c r="C401" s="71"/>
      <c r="D401" s="71" t="s">
        <v>470</v>
      </c>
    </row>
    <row r="402" spans="1:5" ht="12.75" customHeight="1">
      <c r="A402" s="114" t="s">
        <v>34</v>
      </c>
      <c r="B402" s="272"/>
      <c r="C402" s="71"/>
      <c r="D402" s="71" t="s">
        <v>35</v>
      </c>
      <c r="E402" s="319">
        <v>90</v>
      </c>
    </row>
    <row r="403" spans="1:5" ht="12.75" customHeight="1">
      <c r="A403" s="114" t="s">
        <v>36</v>
      </c>
      <c r="B403" s="272"/>
      <c r="C403" s="71"/>
      <c r="D403" s="71" t="s">
        <v>468</v>
      </c>
      <c r="E403" s="319">
        <v>90</v>
      </c>
    </row>
    <row r="404" spans="1:5" ht="12.75" customHeight="1">
      <c r="A404" s="114" t="s">
        <v>33</v>
      </c>
      <c r="B404" s="272"/>
      <c r="C404" s="95"/>
      <c r="D404" s="299" t="s">
        <v>37</v>
      </c>
      <c r="E404" s="319">
        <v>90</v>
      </c>
    </row>
    <row r="405" spans="1:5" ht="12.75" customHeight="1" thickBot="1">
      <c r="A405" s="114" t="s">
        <v>38</v>
      </c>
      <c r="B405" s="272"/>
      <c r="C405" s="95"/>
      <c r="D405" s="299" t="s">
        <v>39</v>
      </c>
      <c r="E405" s="319">
        <v>30</v>
      </c>
    </row>
    <row r="406" spans="1:5" ht="13.5" thickBot="1">
      <c r="A406" s="214" t="s">
        <v>187</v>
      </c>
      <c r="B406" s="290"/>
      <c r="C406" s="215"/>
      <c r="D406" s="337"/>
      <c r="E406" s="216">
        <f>SUM(E392:E394)</f>
        <v>300</v>
      </c>
    </row>
    <row r="407" spans="1:5" ht="12">
      <c r="A407" s="145"/>
      <c r="B407" s="269"/>
      <c r="C407" s="95"/>
      <c r="D407" s="95"/>
      <c r="E407" s="145"/>
    </row>
    <row r="408" spans="1:5" ht="12">
      <c r="A408" s="145"/>
      <c r="B408" s="269"/>
      <c r="C408" s="95"/>
      <c r="D408" s="95"/>
      <c r="E408" s="145"/>
    </row>
    <row r="409" spans="1:5" ht="12">
      <c r="A409" s="145"/>
      <c r="B409" s="269"/>
      <c r="C409" s="95"/>
      <c r="D409" s="95"/>
      <c r="E409" s="145"/>
    </row>
    <row r="410" spans="1:5" ht="12.75">
      <c r="A410" s="159"/>
      <c r="B410" s="345"/>
      <c r="C410" s="345"/>
      <c r="D410" s="345"/>
      <c r="E410" s="345"/>
    </row>
    <row r="411" spans="1:4" ht="13.5" thickBot="1">
      <c r="A411" s="345" t="s">
        <v>58</v>
      </c>
      <c r="B411" s="345"/>
      <c r="C411" s="345"/>
      <c r="D411" s="345"/>
    </row>
    <row r="412" spans="1:5" ht="13.5" thickTop="1">
      <c r="A412" s="237" t="s">
        <v>385</v>
      </c>
      <c r="B412" s="56" t="s">
        <v>208</v>
      </c>
      <c r="C412" s="57" t="s">
        <v>56</v>
      </c>
      <c r="D412" s="245" t="s">
        <v>53</v>
      </c>
      <c r="E412" s="173" t="s">
        <v>56</v>
      </c>
    </row>
    <row r="413" spans="1:5" ht="13.5" thickBot="1">
      <c r="A413" s="239" t="s">
        <v>471</v>
      </c>
      <c r="B413" s="275"/>
      <c r="C413" s="59"/>
      <c r="D413" s="240" t="s">
        <v>57</v>
      </c>
      <c r="E413" s="202"/>
    </row>
    <row r="414" spans="1:5" ht="12.75" thickTop="1">
      <c r="A414" s="86"/>
      <c r="B414" s="252"/>
      <c r="C414" s="139"/>
      <c r="D414" s="60"/>
      <c r="E414" s="92"/>
    </row>
    <row r="415" spans="1:5" ht="12">
      <c r="A415" s="81" t="s">
        <v>472</v>
      </c>
      <c r="B415" s="252"/>
      <c r="C415" s="60"/>
      <c r="D415" s="217" t="s">
        <v>473</v>
      </c>
      <c r="E415" s="86" t="s">
        <v>58</v>
      </c>
    </row>
    <row r="416" spans="1:5" ht="12">
      <c r="A416" s="86" t="s">
        <v>474</v>
      </c>
      <c r="B416" s="252"/>
      <c r="C416" s="60"/>
      <c r="D416" s="217" t="s">
        <v>475</v>
      </c>
      <c r="E416" s="86">
        <v>10</v>
      </c>
    </row>
    <row r="417" spans="1:5" ht="12">
      <c r="A417" s="86" t="s">
        <v>476</v>
      </c>
      <c r="B417" s="252"/>
      <c r="C417" s="60"/>
      <c r="D417" s="217" t="s">
        <v>477</v>
      </c>
      <c r="E417" s="86">
        <v>10</v>
      </c>
    </row>
    <row r="418" spans="1:5" ht="12">
      <c r="A418" s="81"/>
      <c r="B418" s="252"/>
      <c r="C418" s="60"/>
      <c r="D418" s="217" t="s">
        <v>478</v>
      </c>
      <c r="E418" s="86">
        <v>10</v>
      </c>
    </row>
    <row r="419" spans="1:5" ht="12">
      <c r="A419" s="218" t="s">
        <v>479</v>
      </c>
      <c r="B419" s="252">
        <v>1000000000</v>
      </c>
      <c r="C419" s="60"/>
      <c r="D419" s="60" t="s">
        <v>480</v>
      </c>
      <c r="E419" s="86">
        <v>10</v>
      </c>
    </row>
    <row r="420" spans="1:5" ht="12">
      <c r="A420" s="218"/>
      <c r="B420" s="252"/>
      <c r="C420" s="60"/>
      <c r="D420" s="217" t="s">
        <v>481</v>
      </c>
      <c r="E420" s="86">
        <v>10</v>
      </c>
    </row>
    <row r="421" spans="1:5" ht="12">
      <c r="A421" s="218"/>
      <c r="B421" s="252"/>
      <c r="C421" s="60"/>
      <c r="D421" s="60" t="s">
        <v>482</v>
      </c>
      <c r="E421" s="86">
        <v>10</v>
      </c>
    </row>
    <row r="422" spans="1:5" ht="12.75">
      <c r="A422" s="351" t="s">
        <v>186</v>
      </c>
      <c r="B422" s="351"/>
      <c r="C422" s="144"/>
      <c r="D422" s="217" t="s">
        <v>483</v>
      </c>
      <c r="E422" s="86">
        <v>10</v>
      </c>
    </row>
    <row r="423" spans="1:5" ht="12">
      <c r="A423" s="139"/>
      <c r="B423" s="203"/>
      <c r="C423" s="62"/>
      <c r="D423" s="60" t="s">
        <v>484</v>
      </c>
      <c r="E423" s="86">
        <v>10</v>
      </c>
    </row>
    <row r="424" spans="1:5" ht="12">
      <c r="A424" s="140" t="s">
        <v>485</v>
      </c>
      <c r="B424" s="203"/>
      <c r="C424" s="62">
        <v>5</v>
      </c>
      <c r="D424" s="60" t="s">
        <v>486</v>
      </c>
      <c r="E424" s="86">
        <v>10</v>
      </c>
    </row>
    <row r="425" spans="1:5" ht="24.75">
      <c r="A425" s="219" t="s">
        <v>487</v>
      </c>
      <c r="B425" s="203"/>
      <c r="C425" s="62">
        <v>20</v>
      </c>
      <c r="D425" s="60" t="s">
        <v>488</v>
      </c>
      <c r="E425" s="86">
        <v>10</v>
      </c>
    </row>
    <row r="426" spans="1:5" ht="12">
      <c r="A426" s="140" t="s">
        <v>489</v>
      </c>
      <c r="B426" s="203"/>
      <c r="C426" s="62">
        <v>15</v>
      </c>
      <c r="D426" s="60" t="s">
        <v>490</v>
      </c>
      <c r="E426" s="86">
        <v>10</v>
      </c>
    </row>
    <row r="427" spans="1:5" ht="24.75">
      <c r="A427" s="148" t="s">
        <v>491</v>
      </c>
      <c r="B427" s="203"/>
      <c r="C427" s="62">
        <v>15</v>
      </c>
      <c r="D427" s="60" t="s">
        <v>492</v>
      </c>
      <c r="E427" s="86" t="s">
        <v>493</v>
      </c>
    </row>
    <row r="428" spans="1:5" ht="12">
      <c r="A428" s="140" t="s">
        <v>494</v>
      </c>
      <c r="B428" s="203"/>
      <c r="C428" s="62">
        <v>20</v>
      </c>
      <c r="D428" s="60" t="s">
        <v>495</v>
      </c>
      <c r="E428" s="86">
        <v>10</v>
      </c>
    </row>
    <row r="429" spans="1:5" ht="12">
      <c r="A429" s="140" t="s">
        <v>496</v>
      </c>
      <c r="B429" s="203"/>
      <c r="C429" s="62">
        <v>15</v>
      </c>
      <c r="D429" s="60" t="s">
        <v>497</v>
      </c>
      <c r="E429" s="86">
        <v>10</v>
      </c>
    </row>
    <row r="430" spans="1:5" ht="12">
      <c r="A430" s="140" t="s">
        <v>498</v>
      </c>
      <c r="B430" s="203"/>
      <c r="C430" s="62">
        <v>15</v>
      </c>
      <c r="D430" s="60" t="s">
        <v>499</v>
      </c>
      <c r="E430" s="86">
        <v>10</v>
      </c>
    </row>
    <row r="431" spans="1:5" ht="12">
      <c r="A431" s="140" t="s">
        <v>500</v>
      </c>
      <c r="B431" s="203"/>
      <c r="C431" s="62">
        <v>15</v>
      </c>
      <c r="D431" s="60" t="s">
        <v>501</v>
      </c>
      <c r="E431" s="86">
        <v>10</v>
      </c>
    </row>
    <row r="432" spans="1:5" ht="12">
      <c r="A432" s="140" t="s">
        <v>502</v>
      </c>
      <c r="B432" s="203"/>
      <c r="C432" s="62">
        <v>15</v>
      </c>
      <c r="D432" s="60" t="s">
        <v>503</v>
      </c>
      <c r="E432" s="86">
        <v>10</v>
      </c>
    </row>
    <row r="433" spans="1:5" ht="12">
      <c r="A433" s="140" t="s">
        <v>504</v>
      </c>
      <c r="B433" s="203"/>
      <c r="C433" s="62">
        <v>15</v>
      </c>
      <c r="D433" s="60" t="s">
        <v>325</v>
      </c>
      <c r="E433" s="86">
        <v>10</v>
      </c>
    </row>
    <row r="434" spans="1:5" ht="12">
      <c r="A434" s="140" t="s">
        <v>505</v>
      </c>
      <c r="B434" s="203"/>
      <c r="C434" s="62">
        <v>15</v>
      </c>
      <c r="D434" s="60" t="s">
        <v>324</v>
      </c>
      <c r="E434" s="86">
        <v>10</v>
      </c>
    </row>
    <row r="435" spans="1:5" ht="12">
      <c r="A435" s="140" t="s">
        <v>506</v>
      </c>
      <c r="B435" s="203"/>
      <c r="C435" s="62">
        <v>15</v>
      </c>
      <c r="D435" s="60" t="s">
        <v>507</v>
      </c>
      <c r="E435" s="86">
        <v>10</v>
      </c>
    </row>
    <row r="436" spans="1:5" ht="12">
      <c r="A436" s="140" t="s">
        <v>508</v>
      </c>
      <c r="B436" s="203"/>
      <c r="C436" s="62">
        <v>15</v>
      </c>
      <c r="D436" s="60" t="s">
        <v>509</v>
      </c>
      <c r="E436" s="86">
        <v>10</v>
      </c>
    </row>
    <row r="437" spans="1:5" ht="12">
      <c r="A437" s="140" t="s">
        <v>510</v>
      </c>
      <c r="B437" s="203"/>
      <c r="C437" s="62">
        <v>10</v>
      </c>
      <c r="D437" s="60" t="s">
        <v>511</v>
      </c>
      <c r="E437" s="86">
        <v>10</v>
      </c>
    </row>
    <row r="438" spans="1:5" ht="12">
      <c r="A438" s="140" t="s">
        <v>512</v>
      </c>
      <c r="B438" s="203"/>
      <c r="C438" s="62">
        <v>15</v>
      </c>
      <c r="D438" s="94" t="s">
        <v>513</v>
      </c>
      <c r="E438" s="86">
        <v>10</v>
      </c>
    </row>
    <row r="439" spans="1:5" ht="12">
      <c r="A439" s="140" t="s">
        <v>514</v>
      </c>
      <c r="B439" s="203"/>
      <c r="C439" s="62"/>
      <c r="D439" s="94" t="s">
        <v>515</v>
      </c>
      <c r="E439" s="86">
        <v>10</v>
      </c>
    </row>
    <row r="440" spans="1:5" ht="12">
      <c r="A440" s="140" t="s">
        <v>516</v>
      </c>
      <c r="B440" s="203"/>
      <c r="C440" s="62"/>
      <c r="D440" s="60" t="s">
        <v>391</v>
      </c>
      <c r="E440" s="86">
        <v>10</v>
      </c>
    </row>
    <row r="441" spans="1:5" ht="12">
      <c r="A441" s="140" t="s">
        <v>517</v>
      </c>
      <c r="B441" s="203"/>
      <c r="C441" s="62"/>
      <c r="D441" s="60" t="s">
        <v>393</v>
      </c>
      <c r="E441" s="86"/>
    </row>
    <row r="442" spans="1:5" ht="15" customHeight="1">
      <c r="A442" s="148" t="s">
        <v>518</v>
      </c>
      <c r="B442" s="203"/>
      <c r="C442" s="62">
        <v>10</v>
      </c>
      <c r="D442" s="87" t="s">
        <v>519</v>
      </c>
      <c r="E442" s="86">
        <v>10</v>
      </c>
    </row>
    <row r="443" spans="1:5" ht="15" customHeight="1">
      <c r="A443" s="148" t="s">
        <v>520</v>
      </c>
      <c r="B443" s="203"/>
      <c r="C443" s="62">
        <v>10</v>
      </c>
      <c r="D443" s="87" t="s">
        <v>521</v>
      </c>
      <c r="E443" s="86">
        <v>10</v>
      </c>
    </row>
    <row r="444" spans="1:5" ht="12">
      <c r="A444" s="140"/>
      <c r="B444" s="203"/>
      <c r="C444" s="62"/>
      <c r="D444" s="140" t="s">
        <v>522</v>
      </c>
      <c r="E444" s="86">
        <v>10</v>
      </c>
    </row>
    <row r="445" spans="1:5" ht="103.5">
      <c r="A445" s="220" t="s">
        <v>523</v>
      </c>
      <c r="B445" s="291"/>
      <c r="C445" s="221">
        <v>60</v>
      </c>
      <c r="D445" s="338" t="s">
        <v>48</v>
      </c>
      <c r="E445" s="86">
        <v>30</v>
      </c>
    </row>
    <row r="446" spans="1:5" ht="12.75">
      <c r="A446" s="220" t="s">
        <v>524</v>
      </c>
      <c r="B446" s="292"/>
      <c r="C446" s="223">
        <f>SUM(C424:C445)</f>
        <v>300</v>
      </c>
      <c r="D446" s="99"/>
      <c r="E446" s="154">
        <f>SUM(E415:E445)</f>
        <v>300</v>
      </c>
    </row>
    <row r="447" spans="1:5" ht="12.75">
      <c r="A447" s="220"/>
      <c r="B447" s="292"/>
      <c r="C447" s="222"/>
      <c r="D447" s="99"/>
      <c r="E447" s="152"/>
    </row>
    <row r="448" spans="1:5" ht="12.75">
      <c r="A448" s="351" t="s">
        <v>192</v>
      </c>
      <c r="B448" s="351"/>
      <c r="C448" s="210"/>
      <c r="D448" s="179"/>
      <c r="E448" s="210" t="s">
        <v>56</v>
      </c>
    </row>
    <row r="449" spans="1:5" ht="12">
      <c r="A449" s="140" t="s">
        <v>525</v>
      </c>
      <c r="B449" s="277"/>
      <c r="C449" s="145"/>
      <c r="D449" s="60" t="s">
        <v>301</v>
      </c>
      <c r="E449" s="86">
        <v>150</v>
      </c>
    </row>
    <row r="450" spans="1:5" ht="12.75" thickBot="1">
      <c r="A450" s="140" t="s">
        <v>205</v>
      </c>
      <c r="B450" s="277"/>
      <c r="C450" s="62"/>
      <c r="D450" s="60" t="s">
        <v>301</v>
      </c>
      <c r="E450" s="86">
        <v>150</v>
      </c>
    </row>
    <row r="451" spans="1:5" ht="13.5" thickBot="1">
      <c r="A451" s="214" t="s">
        <v>187</v>
      </c>
      <c r="B451" s="310"/>
      <c r="C451" s="311"/>
      <c r="D451" s="215"/>
      <c r="E451" s="216">
        <f>SUM(E449:E450)</f>
        <v>300</v>
      </c>
    </row>
    <row r="452" spans="1:5" s="54" customFormat="1" ht="12.75">
      <c r="A452" s="225"/>
      <c r="B452" s="297"/>
      <c r="C452" s="297"/>
      <c r="D452" s="309"/>
      <c r="E452" s="297"/>
    </row>
    <row r="453" spans="1:5" s="54" customFormat="1" ht="12.75">
      <c r="A453" s="225"/>
      <c r="B453" s="297"/>
      <c r="C453" s="297"/>
      <c r="D453" s="309"/>
      <c r="E453" s="297"/>
    </row>
    <row r="455" spans="1:5" ht="13.5" thickBot="1">
      <c r="A455" s="236"/>
      <c r="B455" s="345" t="s">
        <v>684</v>
      </c>
      <c r="C455" s="345"/>
      <c r="D455" s="345"/>
      <c r="E455" s="345"/>
    </row>
    <row r="456" spans="1:5" ht="13.5" thickTop="1">
      <c r="A456" s="237" t="s">
        <v>526</v>
      </c>
      <c r="B456" s="56" t="s">
        <v>208</v>
      </c>
      <c r="C456" s="57" t="s">
        <v>56</v>
      </c>
      <c r="D456" s="248" t="s">
        <v>53</v>
      </c>
      <c r="E456" s="224" t="s">
        <v>56</v>
      </c>
    </row>
    <row r="457" spans="1:5" ht="13.5" thickBot="1">
      <c r="A457" s="239" t="s">
        <v>527</v>
      </c>
      <c r="B457" s="275"/>
      <c r="C457" s="59"/>
      <c r="D457" s="243"/>
      <c r="E457" s="59"/>
    </row>
    <row r="458" spans="1:5" ht="13.5" thickTop="1">
      <c r="A458" s="236"/>
      <c r="B458" s="293"/>
      <c r="C458" s="225"/>
      <c r="D458" s="249"/>
      <c r="E458" s="86"/>
    </row>
    <row r="459" spans="1:5" ht="12">
      <c r="A459" s="86"/>
      <c r="B459" s="252"/>
      <c r="C459" s="139"/>
      <c r="D459" s="139" t="s">
        <v>325</v>
      </c>
      <c r="E459" s="218">
        <v>5</v>
      </c>
    </row>
    <row r="460" spans="1:5" ht="12">
      <c r="A460" s="81" t="s">
        <v>528</v>
      </c>
      <c r="B460" s="252">
        <v>1000000000</v>
      </c>
      <c r="C460" s="60"/>
      <c r="D460" s="140" t="s">
        <v>529</v>
      </c>
      <c r="E460" s="218">
        <v>5</v>
      </c>
    </row>
    <row r="461" spans="1:5" ht="12">
      <c r="A461" s="81" t="s">
        <v>530</v>
      </c>
      <c r="B461" s="252"/>
      <c r="C461" s="60"/>
      <c r="D461" s="139" t="s">
        <v>531</v>
      </c>
      <c r="E461" s="218">
        <v>5</v>
      </c>
    </row>
    <row r="462" spans="1:5" ht="12">
      <c r="A462" s="81" t="s">
        <v>532</v>
      </c>
      <c r="B462" s="252"/>
      <c r="C462" s="60"/>
      <c r="D462" s="139" t="s">
        <v>533</v>
      </c>
      <c r="E462" s="218"/>
    </row>
    <row r="463" spans="1:5" ht="12.75">
      <c r="A463" s="161"/>
      <c r="B463" s="252"/>
      <c r="C463" s="60"/>
      <c r="D463" s="139" t="s">
        <v>534</v>
      </c>
      <c r="E463" s="218">
        <v>5</v>
      </c>
    </row>
    <row r="464" spans="1:5" ht="12">
      <c r="A464" s="81"/>
      <c r="B464" s="252"/>
      <c r="C464" s="60"/>
      <c r="D464" s="139" t="s">
        <v>535</v>
      </c>
      <c r="E464" s="218">
        <v>5</v>
      </c>
    </row>
    <row r="465" spans="1:5" ht="12.75">
      <c r="A465" s="351" t="s">
        <v>186</v>
      </c>
      <c r="B465" s="351"/>
      <c r="C465" s="144"/>
      <c r="D465" s="139" t="s">
        <v>503</v>
      </c>
      <c r="E465" s="218">
        <v>5</v>
      </c>
    </row>
    <row r="466" spans="1:5" ht="12">
      <c r="A466" s="168"/>
      <c r="B466" s="203"/>
      <c r="C466" s="62"/>
      <c r="D466" s="139" t="s">
        <v>536</v>
      </c>
      <c r="E466" s="218">
        <v>5</v>
      </c>
    </row>
    <row r="467" spans="1:5" ht="12">
      <c r="A467" s="140" t="s">
        <v>537</v>
      </c>
      <c r="B467" s="203"/>
      <c r="C467" s="62">
        <v>30</v>
      </c>
      <c r="D467" s="139" t="s">
        <v>538</v>
      </c>
      <c r="E467" s="218">
        <v>5</v>
      </c>
    </row>
    <row r="468" spans="1:5" ht="12">
      <c r="A468" s="140" t="s">
        <v>539</v>
      </c>
      <c r="B468" s="203"/>
      <c r="C468" s="62">
        <v>30</v>
      </c>
      <c r="D468" s="139" t="s">
        <v>540</v>
      </c>
      <c r="E468" s="218">
        <v>5</v>
      </c>
    </row>
    <row r="469" spans="1:5" ht="12">
      <c r="A469" s="140" t="s">
        <v>541</v>
      </c>
      <c r="B469" s="203"/>
      <c r="C469" s="62">
        <v>30</v>
      </c>
      <c r="D469" s="139" t="s">
        <v>542</v>
      </c>
      <c r="E469" s="218">
        <v>5</v>
      </c>
    </row>
    <row r="470" spans="1:5" ht="12">
      <c r="A470" s="140" t="s">
        <v>543</v>
      </c>
      <c r="B470" s="203"/>
      <c r="C470" s="62">
        <v>30</v>
      </c>
      <c r="D470" s="139" t="s">
        <v>544</v>
      </c>
      <c r="E470" s="218">
        <v>5</v>
      </c>
    </row>
    <row r="471" spans="1:5" ht="12">
      <c r="A471" s="140" t="s">
        <v>545</v>
      </c>
      <c r="B471" s="203"/>
      <c r="C471" s="62">
        <v>30</v>
      </c>
      <c r="D471" s="139" t="s">
        <v>546</v>
      </c>
      <c r="E471" s="218">
        <v>10</v>
      </c>
    </row>
    <row r="472" spans="1:5" ht="24.75">
      <c r="A472" s="140" t="s">
        <v>547</v>
      </c>
      <c r="B472" s="203"/>
      <c r="C472" s="62">
        <v>25</v>
      </c>
      <c r="D472" s="148" t="s">
        <v>548</v>
      </c>
      <c r="E472" s="218">
        <v>5</v>
      </c>
    </row>
    <row r="473" spans="1:5" ht="24.75">
      <c r="A473" s="148" t="s">
        <v>549</v>
      </c>
      <c r="B473" s="203"/>
      <c r="C473" s="62">
        <v>25</v>
      </c>
      <c r="D473" s="226" t="s">
        <v>550</v>
      </c>
      <c r="E473" s="218">
        <v>10</v>
      </c>
    </row>
    <row r="474" spans="1:5" ht="12">
      <c r="A474" s="139" t="s">
        <v>551</v>
      </c>
      <c r="B474" s="203" t="s">
        <v>58</v>
      </c>
      <c r="C474" s="62" t="s">
        <v>58</v>
      </c>
      <c r="D474" s="139" t="s">
        <v>552</v>
      </c>
      <c r="E474" s="218">
        <v>5</v>
      </c>
    </row>
    <row r="475" spans="1:5" ht="12">
      <c r="A475" s="139" t="s">
        <v>553</v>
      </c>
      <c r="B475" s="203"/>
      <c r="C475" s="62">
        <v>25</v>
      </c>
      <c r="D475" s="139" t="s">
        <v>554</v>
      </c>
      <c r="E475" s="218">
        <v>5</v>
      </c>
    </row>
    <row r="476" spans="1:5" ht="24.75">
      <c r="A476" s="139" t="s">
        <v>555</v>
      </c>
      <c r="B476" s="203"/>
      <c r="C476" s="62">
        <v>25</v>
      </c>
      <c r="D476" s="226" t="s">
        <v>556</v>
      </c>
      <c r="E476" s="218">
        <v>10</v>
      </c>
    </row>
    <row r="477" spans="1:5" ht="12">
      <c r="A477" s="139" t="s">
        <v>557</v>
      </c>
      <c r="B477" s="203"/>
      <c r="C477" s="62">
        <v>25</v>
      </c>
      <c r="D477" s="139" t="s">
        <v>558</v>
      </c>
      <c r="E477" s="218">
        <v>10</v>
      </c>
    </row>
    <row r="478" spans="1:5" ht="12">
      <c r="A478" s="139" t="s">
        <v>559</v>
      </c>
      <c r="B478" s="203"/>
      <c r="C478" s="62">
        <v>25</v>
      </c>
      <c r="D478" s="139" t="s">
        <v>560</v>
      </c>
      <c r="E478" s="218"/>
    </row>
    <row r="479" spans="1:5" ht="12">
      <c r="A479" s="140"/>
      <c r="B479" s="203"/>
      <c r="C479" s="62"/>
      <c r="D479" s="139" t="s">
        <v>561</v>
      </c>
      <c r="E479" s="218">
        <v>10</v>
      </c>
    </row>
    <row r="480" spans="1:5" ht="12">
      <c r="A480" s="140"/>
      <c r="B480" s="203"/>
      <c r="C480" s="62"/>
      <c r="D480" s="139" t="s">
        <v>562</v>
      </c>
      <c r="E480" s="218"/>
    </row>
    <row r="481" spans="1:5" ht="12">
      <c r="A481" s="140"/>
      <c r="B481" s="203"/>
      <c r="C481" s="62"/>
      <c r="D481" s="139" t="s">
        <v>563</v>
      </c>
      <c r="E481" s="218">
        <v>10</v>
      </c>
    </row>
    <row r="482" spans="1:5" ht="12">
      <c r="A482" s="140"/>
      <c r="B482" s="203"/>
      <c r="C482" s="62"/>
      <c r="D482" s="139" t="s">
        <v>564</v>
      </c>
      <c r="E482" s="218"/>
    </row>
    <row r="483" spans="1:5" ht="12">
      <c r="A483" s="140"/>
      <c r="B483" s="203"/>
      <c r="C483" s="62"/>
      <c r="D483" s="139" t="s">
        <v>565</v>
      </c>
      <c r="E483" s="218"/>
    </row>
    <row r="484" spans="1:5" ht="12">
      <c r="A484" s="146"/>
      <c r="B484" s="203"/>
      <c r="C484" s="52"/>
      <c r="D484" s="139" t="s">
        <v>566</v>
      </c>
      <c r="E484" s="218">
        <v>10</v>
      </c>
    </row>
    <row r="485" spans="1:5" ht="12">
      <c r="A485" s="146"/>
      <c r="B485" s="203"/>
      <c r="C485" s="52"/>
      <c r="D485" s="139" t="s">
        <v>567</v>
      </c>
      <c r="E485" s="218">
        <v>10</v>
      </c>
    </row>
    <row r="486" spans="1:5" ht="37.5">
      <c r="A486" s="146"/>
      <c r="B486" s="203"/>
      <c r="C486" s="52"/>
      <c r="D486" s="226" t="s">
        <v>568</v>
      </c>
      <c r="E486" s="218">
        <v>10</v>
      </c>
    </row>
    <row r="487" spans="1:5" ht="24.75">
      <c r="A487" s="146"/>
      <c r="B487" s="203"/>
      <c r="C487" s="52"/>
      <c r="D487" s="226" t="s">
        <v>569</v>
      </c>
      <c r="E487" s="218">
        <v>10</v>
      </c>
    </row>
    <row r="488" spans="1:5" ht="12">
      <c r="A488" s="146"/>
      <c r="B488" s="203"/>
      <c r="C488" s="52"/>
      <c r="D488" s="139" t="s">
        <v>570</v>
      </c>
      <c r="E488" s="218">
        <v>10</v>
      </c>
    </row>
    <row r="489" spans="1:5" ht="49.5">
      <c r="A489" s="146"/>
      <c r="B489" s="203"/>
      <c r="C489" s="52"/>
      <c r="D489" s="226" t="s">
        <v>571</v>
      </c>
      <c r="E489" s="218">
        <v>10</v>
      </c>
    </row>
    <row r="490" spans="1:5" ht="12">
      <c r="A490" s="146"/>
      <c r="B490" s="203"/>
      <c r="C490" s="52"/>
      <c r="D490" s="139" t="s">
        <v>572</v>
      </c>
      <c r="E490" s="227">
        <v>10</v>
      </c>
    </row>
    <row r="491" spans="1:5" ht="12">
      <c r="A491" s="146"/>
      <c r="B491" s="203"/>
      <c r="C491" s="52"/>
      <c r="D491" s="139" t="s">
        <v>573</v>
      </c>
      <c r="E491" s="218">
        <v>10</v>
      </c>
    </row>
    <row r="492" spans="1:5" ht="12">
      <c r="A492" s="140"/>
      <c r="B492" s="203"/>
      <c r="C492" s="62"/>
      <c r="D492" s="139" t="s">
        <v>574</v>
      </c>
      <c r="E492" s="218">
        <v>10</v>
      </c>
    </row>
    <row r="493" spans="1:5" ht="12">
      <c r="A493" s="140"/>
      <c r="B493" s="203"/>
      <c r="C493" s="62"/>
      <c r="D493" s="139" t="s">
        <v>575</v>
      </c>
      <c r="E493" s="218">
        <v>10</v>
      </c>
    </row>
    <row r="494" spans="1:5" ht="12">
      <c r="A494" s="140"/>
      <c r="B494" s="203"/>
      <c r="C494" s="62"/>
      <c r="D494" s="139" t="s">
        <v>576</v>
      </c>
      <c r="E494" s="218">
        <v>10</v>
      </c>
    </row>
    <row r="495" spans="1:5" ht="12">
      <c r="A495" s="140"/>
      <c r="B495" s="203"/>
      <c r="C495" s="62"/>
      <c r="D495" s="139" t="s">
        <v>577</v>
      </c>
      <c r="E495" s="218">
        <v>10</v>
      </c>
    </row>
    <row r="496" spans="1:5" ht="12">
      <c r="A496" s="140"/>
      <c r="B496" s="203"/>
      <c r="C496" s="62"/>
      <c r="D496" s="139" t="s">
        <v>578</v>
      </c>
      <c r="E496" s="86">
        <v>10</v>
      </c>
    </row>
    <row r="497" spans="1:5" s="145" customFormat="1" ht="24.75">
      <c r="A497" s="146"/>
      <c r="B497" s="203"/>
      <c r="C497" s="62"/>
      <c r="D497" s="226" t="s">
        <v>579</v>
      </c>
      <c r="E497" s="86">
        <v>10</v>
      </c>
    </row>
    <row r="498" spans="1:5" ht="37.5">
      <c r="A498" s="146"/>
      <c r="B498" s="203"/>
      <c r="C498" s="62"/>
      <c r="D498" s="226" t="s">
        <v>580</v>
      </c>
      <c r="E498" s="86">
        <v>10</v>
      </c>
    </row>
    <row r="499" spans="1:5" ht="12">
      <c r="A499" s="146"/>
      <c r="B499" s="203"/>
      <c r="C499" s="62"/>
      <c r="D499" s="139" t="s">
        <v>581</v>
      </c>
      <c r="E499" s="86">
        <v>10</v>
      </c>
    </row>
    <row r="500" spans="1:5" ht="37.5">
      <c r="A500" s="143"/>
      <c r="B500" s="203"/>
      <c r="C500" s="62"/>
      <c r="D500" s="226" t="s">
        <v>582</v>
      </c>
      <c r="E500" s="86">
        <v>10</v>
      </c>
    </row>
    <row r="501" spans="1:5" ht="12.75">
      <c r="A501" s="151" t="s">
        <v>187</v>
      </c>
      <c r="B501" s="276"/>
      <c r="C501" s="154">
        <f>SUM(C467:C500)</f>
        <v>300</v>
      </c>
      <c r="D501" s="100"/>
      <c r="E501" s="154">
        <f>SUM(E459:E500)</f>
        <v>300</v>
      </c>
    </row>
    <row r="502" spans="1:5" ht="12">
      <c r="A502" s="140"/>
      <c r="B502" s="203"/>
      <c r="C502" s="62"/>
      <c r="E502" s="145"/>
    </row>
    <row r="503" spans="1:5" ht="12.75">
      <c r="A503" s="353" t="s">
        <v>192</v>
      </c>
      <c r="B503" s="353"/>
      <c r="C503" s="229"/>
      <c r="D503" s="210"/>
      <c r="E503" s="144"/>
    </row>
    <row r="504" spans="1:5" ht="12">
      <c r="A504" s="140"/>
      <c r="B504" s="277"/>
      <c r="C504" s="92"/>
      <c r="D504" s="71"/>
      <c r="E504" s="92"/>
    </row>
    <row r="505" spans="1:5" ht="12">
      <c r="A505" s="325" t="s">
        <v>674</v>
      </c>
      <c r="B505" s="277"/>
      <c r="C505" s="86"/>
      <c r="D505" s="71" t="s">
        <v>583</v>
      </c>
      <c r="E505" s="86">
        <v>300</v>
      </c>
    </row>
    <row r="506" spans="1:5" ht="12">
      <c r="A506" s="140"/>
      <c r="B506" s="277"/>
      <c r="C506" s="86"/>
      <c r="D506" s="71"/>
      <c r="E506" s="86"/>
    </row>
    <row r="507" spans="1:5" ht="12.75" thickBot="1">
      <c r="A507" s="140"/>
      <c r="B507" s="277"/>
      <c r="C507" s="86"/>
      <c r="D507" s="71"/>
      <c r="E507" s="86"/>
    </row>
    <row r="508" spans="1:5" ht="13.5" thickBot="1">
      <c r="A508" s="312" t="s">
        <v>187</v>
      </c>
      <c r="B508" s="313"/>
      <c r="C508" s="314"/>
      <c r="D508" s="315"/>
      <c r="E508" s="216">
        <f>SUM(E505:E506)</f>
        <v>300</v>
      </c>
    </row>
    <row r="509" spans="1:5" ht="12">
      <c r="A509" s="140"/>
      <c r="B509" s="277"/>
      <c r="C509" s="145"/>
      <c r="D509" s="95"/>
      <c r="E509" s="145"/>
    </row>
    <row r="510" spans="1:5" ht="12">
      <c r="A510" s="140"/>
      <c r="B510" s="277"/>
      <c r="C510" s="145"/>
      <c r="D510" s="95"/>
      <c r="E510" s="145"/>
    </row>
    <row r="512" spans="1:5" ht="13.5" thickBot="1">
      <c r="A512" s="345" t="s">
        <v>684</v>
      </c>
      <c r="B512" s="345"/>
      <c r="C512" s="345"/>
      <c r="D512" s="345"/>
      <c r="E512" s="137"/>
    </row>
    <row r="513" spans="1:5" ht="13.5" thickBot="1" thickTop="1">
      <c r="A513" s="350" t="s">
        <v>584</v>
      </c>
      <c r="B513" s="57" t="s">
        <v>52</v>
      </c>
      <c r="C513" s="57" t="s">
        <v>56</v>
      </c>
      <c r="D513" s="242" t="s">
        <v>53</v>
      </c>
      <c r="E513" s="160" t="s">
        <v>56</v>
      </c>
    </row>
    <row r="514" spans="1:5" ht="13.5" thickBot="1" thickTop="1">
      <c r="A514" s="350"/>
      <c r="B514" s="59" t="s">
        <v>55</v>
      </c>
      <c r="C514" s="59"/>
      <c r="D514" s="250" t="s">
        <v>57</v>
      </c>
      <c r="E514" s="160"/>
    </row>
    <row r="515" spans="1:5" ht="13.5" thickTop="1">
      <c r="A515" s="231"/>
      <c r="B515" s="252" t="s">
        <v>58</v>
      </c>
      <c r="C515" s="139"/>
      <c r="D515" s="232"/>
      <c r="E515" s="92"/>
    </row>
    <row r="516" spans="1:5" ht="12.75">
      <c r="A516" s="64" t="s">
        <v>585</v>
      </c>
      <c r="B516" s="294">
        <v>4800000000</v>
      </c>
      <c r="C516" s="60"/>
      <c r="D516" s="60" t="s">
        <v>307</v>
      </c>
      <c r="E516" s="86">
        <v>30</v>
      </c>
    </row>
    <row r="517" spans="1:5" ht="12">
      <c r="A517" s="64"/>
      <c r="B517" s="262"/>
      <c r="C517" s="60"/>
      <c r="D517" s="60" t="s">
        <v>586</v>
      </c>
      <c r="E517" s="86">
        <v>30</v>
      </c>
    </row>
    <row r="518" spans="1:5" ht="12.75">
      <c r="A518" s="84" t="s">
        <v>186</v>
      </c>
      <c r="B518" s="295"/>
      <c r="C518" s="210"/>
      <c r="D518" s="60" t="s">
        <v>587</v>
      </c>
      <c r="E518" s="86">
        <v>30</v>
      </c>
    </row>
    <row r="519" spans="1:5" ht="12">
      <c r="A519" s="92"/>
      <c r="B519" s="296"/>
      <c r="C519" s="95"/>
      <c r="D519" s="60" t="s">
        <v>588</v>
      </c>
      <c r="E519" s="86">
        <v>30</v>
      </c>
    </row>
    <row r="520" spans="1:5" ht="12">
      <c r="A520" s="86" t="s">
        <v>589</v>
      </c>
      <c r="B520" s="233" t="s">
        <v>590</v>
      </c>
      <c r="C520" s="233">
        <v>60</v>
      </c>
      <c r="D520" s="86" t="s">
        <v>591</v>
      </c>
      <c r="E520" s="86">
        <v>30</v>
      </c>
    </row>
    <row r="521" spans="1:5" ht="12">
      <c r="A521" s="86" t="s">
        <v>592</v>
      </c>
      <c r="B521" s="233" t="s">
        <v>590</v>
      </c>
      <c r="C521" s="233">
        <v>60</v>
      </c>
      <c r="D521" s="86" t="s">
        <v>416</v>
      </c>
      <c r="E521" s="86">
        <v>30</v>
      </c>
    </row>
    <row r="522" spans="1:5" ht="12">
      <c r="A522" s="86" t="s">
        <v>593</v>
      </c>
      <c r="B522" s="233" t="s">
        <v>590</v>
      </c>
      <c r="C522" s="233">
        <v>60</v>
      </c>
      <c r="D522" s="86" t="s">
        <v>594</v>
      </c>
      <c r="E522" s="86">
        <v>30</v>
      </c>
    </row>
    <row r="523" spans="1:5" ht="12">
      <c r="A523" s="86" t="s">
        <v>595</v>
      </c>
      <c r="B523" s="233">
        <v>3000000</v>
      </c>
      <c r="C523" s="233">
        <v>60</v>
      </c>
      <c r="D523" s="86" t="s">
        <v>596</v>
      </c>
      <c r="E523" s="86">
        <v>30</v>
      </c>
    </row>
    <row r="524" spans="1:5" ht="12">
      <c r="A524" s="86" t="s">
        <v>597</v>
      </c>
      <c r="B524" s="233"/>
      <c r="C524" s="233">
        <v>60</v>
      </c>
      <c r="D524" s="86" t="s">
        <v>598</v>
      </c>
      <c r="E524" s="86">
        <v>40</v>
      </c>
    </row>
    <row r="525" spans="1:5" ht="37.5">
      <c r="A525" s="234" t="s">
        <v>4</v>
      </c>
      <c r="B525" s="233"/>
      <c r="C525" s="71"/>
      <c r="D525" s="86" t="s">
        <v>599</v>
      </c>
      <c r="E525" s="86">
        <v>20</v>
      </c>
    </row>
    <row r="526" spans="1:5" ht="12">
      <c r="A526" s="86"/>
      <c r="B526" s="233"/>
      <c r="C526" s="71"/>
      <c r="D526" s="86"/>
      <c r="E526" s="86"/>
    </row>
    <row r="527" spans="1:5" ht="13.5" thickBot="1">
      <c r="A527" s="235" t="s">
        <v>187</v>
      </c>
      <c r="B527" s="270"/>
      <c r="C527" s="177">
        <f>SUM(C520:C526)</f>
        <v>300</v>
      </c>
      <c r="D527" s="101"/>
      <c r="E527" s="188">
        <f>SUM(E516:E526)</f>
        <v>300</v>
      </c>
    </row>
    <row r="528" spans="1:5" ht="13.5" thickBot="1">
      <c r="A528" s="352" t="s">
        <v>192</v>
      </c>
      <c r="B528" s="352"/>
      <c r="C528" s="352"/>
      <c r="D528" s="228"/>
      <c r="E528" s="155" t="s">
        <v>56</v>
      </c>
    </row>
    <row r="529" spans="1:5" ht="12">
      <c r="A529" s="140"/>
      <c r="B529" s="277"/>
      <c r="C529" s="145"/>
      <c r="D529" s="60"/>
      <c r="E529" s="86"/>
    </row>
    <row r="530" spans="1:5" ht="12">
      <c r="A530" s="140" t="s">
        <v>265</v>
      </c>
      <c r="B530" s="277"/>
      <c r="C530" s="145"/>
      <c r="D530" s="60" t="s">
        <v>266</v>
      </c>
      <c r="E530" s="86">
        <v>300</v>
      </c>
    </row>
    <row r="531" spans="1:5" ht="12">
      <c r="A531" s="156"/>
      <c r="B531" s="278"/>
      <c r="C531" s="130"/>
      <c r="D531" s="125"/>
      <c r="E531" s="97"/>
    </row>
    <row r="532" spans="1:5" ht="12.75">
      <c r="A532" s="158" t="s">
        <v>187</v>
      </c>
      <c r="B532" s="279"/>
      <c r="C532" s="100"/>
      <c r="D532" s="100"/>
      <c r="E532" s="154">
        <v>300</v>
      </c>
    </row>
    <row r="533" ht="19.5">
      <c r="A533" s="328"/>
    </row>
    <row r="534" spans="1:2" ht="67.5" customHeight="1">
      <c r="A534" s="329"/>
      <c r="B534" s="324"/>
    </row>
    <row r="535" ht="12">
      <c r="B535" s="324"/>
    </row>
    <row r="536" ht="12">
      <c r="B536" s="324"/>
    </row>
  </sheetData>
  <sheetProtection selectLockedCells="1" selectUnlockedCells="1"/>
  <mergeCells count="32">
    <mergeCell ref="A329:B329"/>
    <mergeCell ref="A391:B391"/>
    <mergeCell ref="A209:B209"/>
    <mergeCell ref="A213:B213"/>
    <mergeCell ref="A222:D222"/>
    <mergeCell ref="A307:B307"/>
    <mergeCell ref="A223:A224"/>
    <mergeCell ref="A528:C528"/>
    <mergeCell ref="A448:B448"/>
    <mergeCell ref="A465:B465"/>
    <mergeCell ref="A503:B503"/>
    <mergeCell ref="A395:B395"/>
    <mergeCell ref="A513:A514"/>
    <mergeCell ref="B410:E410"/>
    <mergeCell ref="B455:E455"/>
    <mergeCell ref="A133:B133"/>
    <mergeCell ref="A512:D512"/>
    <mergeCell ref="A177:C177"/>
    <mergeCell ref="A184:D184"/>
    <mergeCell ref="A411:D411"/>
    <mergeCell ref="A422:B422"/>
    <mergeCell ref="A194:B194"/>
    <mergeCell ref="A185:A186"/>
    <mergeCell ref="A261:B261"/>
    <mergeCell ref="A315:D315"/>
    <mergeCell ref="A1:D1"/>
    <mergeCell ref="A2:D2"/>
    <mergeCell ref="A3:D3"/>
    <mergeCell ref="A89:C89"/>
    <mergeCell ref="A98:C98"/>
    <mergeCell ref="A127:A128"/>
    <mergeCell ref="A126:D126"/>
  </mergeCells>
  <printOptions horizontalCentered="1"/>
  <pageMargins left="0.2362204724409449" right="0.2362204724409449" top="0.15748031496062992" bottom="0.53" header="0.35433070866141736" footer="0.15748031496062992"/>
  <pageSetup horizontalDpi="300" verticalDpi="300" orientation="landscape" scale="55" r:id="rId1"/>
  <headerFooter alignWithMargins="0">
    <oddFooter>&amp;R&amp;"Times New Roman,Negrita"&amp;9R Y R ASEGURADORES / FAST LTDA.
</oddFooter>
  </headerFooter>
  <rowBreaks count="1" manualBreakCount="1">
    <brk id="408" max="255" man="1"/>
  </rowBreaks>
</worksheet>
</file>

<file path=xl/worksheets/sheet2.xml><?xml version="1.0" encoding="utf-8"?>
<worksheet xmlns="http://schemas.openxmlformats.org/spreadsheetml/2006/main" xmlns:r="http://schemas.openxmlformats.org/officeDocument/2006/relationships">
  <dimension ref="A1:B33"/>
  <sheetViews>
    <sheetView zoomScale="85" zoomScaleNormal="85" zoomScalePageLayoutView="0" workbookViewId="0" topLeftCell="A1">
      <selection activeCell="B6" sqref="B6"/>
    </sheetView>
  </sheetViews>
  <sheetFormatPr defaultColWidth="12.421875" defaultRowHeight="12.75"/>
  <cols>
    <col min="1" max="1" width="30.8515625" style="1" customWidth="1"/>
    <col min="2" max="2" width="29.57421875" style="1" customWidth="1"/>
    <col min="3" max="16384" width="12.421875" style="1" customWidth="1"/>
  </cols>
  <sheetData>
    <row r="1" spans="1:2" ht="13.5">
      <c r="A1" s="361" t="s">
        <v>600</v>
      </c>
      <c r="B1" s="361"/>
    </row>
    <row r="2" spans="1:2" ht="13.5">
      <c r="A2" s="361" t="s">
        <v>49</v>
      </c>
      <c r="B2" s="361"/>
    </row>
    <row r="3" spans="1:2" ht="13.5">
      <c r="A3" s="361" t="s">
        <v>10</v>
      </c>
      <c r="B3" s="361"/>
    </row>
    <row r="4" spans="1:2" ht="14.25" thickBot="1">
      <c r="A4"/>
      <c r="B4"/>
    </row>
    <row r="5" spans="1:2" ht="30" thickBot="1" thickTop="1">
      <c r="A5" s="40" t="s">
        <v>601</v>
      </c>
      <c r="B5" s="41" t="s">
        <v>11</v>
      </c>
    </row>
    <row r="6" spans="1:2" ht="14.25" thickTop="1">
      <c r="A6" s="42" t="s">
        <v>602</v>
      </c>
      <c r="B6" s="42">
        <f>+'[1]DETALLE'!I6</f>
        <v>2971579638.8198075</v>
      </c>
    </row>
    <row r="7" spans="1:2" ht="13.5">
      <c r="A7" s="43" t="s">
        <v>604</v>
      </c>
      <c r="B7" s="43">
        <f>+'[1]DETALLE'!I7</f>
        <v>16965303924.111834</v>
      </c>
    </row>
    <row r="8" spans="1:2" ht="13.5">
      <c r="A8" s="43" t="s">
        <v>605</v>
      </c>
      <c r="B8" s="43">
        <f>+'[1]DETALLE'!I8</f>
        <v>2998000841.2304306</v>
      </c>
    </row>
    <row r="9" spans="1:2" ht="13.5">
      <c r="A9" s="43" t="s">
        <v>603</v>
      </c>
      <c r="B9" s="43">
        <f>+'[1]DETALLE'!I9</f>
        <v>432327807.76500005</v>
      </c>
    </row>
    <row r="10" spans="1:2" ht="13.5">
      <c r="A10" s="343" t="s">
        <v>12</v>
      </c>
      <c r="B10" s="49">
        <v>4682232463</v>
      </c>
    </row>
    <row r="11" spans="1:2" ht="13.5">
      <c r="A11" s="43" t="s">
        <v>608</v>
      </c>
      <c r="B11" s="43">
        <f>+'[1]DETALLE'!I11</f>
        <v>13630805440.297047</v>
      </c>
    </row>
    <row r="12" spans="1:2" ht="13.5">
      <c r="A12" s="43" t="s">
        <v>611</v>
      </c>
      <c r="B12" s="43">
        <f>+'[1]DETALLE'!I12</f>
        <v>3335901747.7447553</v>
      </c>
    </row>
    <row r="13" spans="1:2" ht="13.5">
      <c r="A13" s="43" t="s">
        <v>610</v>
      </c>
      <c r="B13" s="43">
        <f>+'[1]DETALLE'!I13</f>
        <v>485080289.2173914</v>
      </c>
    </row>
    <row r="14" spans="1:2" ht="13.5">
      <c r="A14" s="43" t="s">
        <v>13</v>
      </c>
      <c r="B14" s="43">
        <f>+'[1]DETALLE'!I14</f>
        <v>167352699.78</v>
      </c>
    </row>
    <row r="15" spans="1:2" ht="13.5">
      <c r="A15" s="43" t="s">
        <v>609</v>
      </c>
      <c r="B15" s="43">
        <f>+'[1]DETALLE'!I15</f>
        <v>9046368060.886002</v>
      </c>
    </row>
    <row r="16" spans="1:2" ht="13.5">
      <c r="A16" s="43" t="s">
        <v>612</v>
      </c>
      <c r="B16" s="43">
        <f>+'[1]DETALLE'!I16</f>
        <v>2232701163.9388113</v>
      </c>
    </row>
    <row r="17" spans="1:2" ht="13.5">
      <c r="A17" s="43" t="s">
        <v>613</v>
      </c>
      <c r="B17" s="43">
        <f>+'[1]DETALLE'!I17</f>
        <v>1273409866.2867692</v>
      </c>
    </row>
    <row r="18" spans="1:2" ht="13.5">
      <c r="A18" s="43" t="s">
        <v>614</v>
      </c>
      <c r="B18" s="43">
        <f>+'[1]DETALLE'!I18</f>
        <v>3286066174.8697557</v>
      </c>
    </row>
    <row r="19" spans="1:2" ht="13.5">
      <c r="A19" s="43" t="s">
        <v>615</v>
      </c>
      <c r="B19" s="43">
        <f>+'[1]DETALLE'!I19</f>
        <v>1055654552.4115386</v>
      </c>
    </row>
    <row r="20" spans="1:2" ht="13.5">
      <c r="A20" s="43" t="s">
        <v>616</v>
      </c>
      <c r="B20" s="43">
        <f>+'[1]DETALLE'!I20</f>
        <v>3509696816.449825</v>
      </c>
    </row>
    <row r="21" spans="1:2" ht="13.5">
      <c r="A21" s="43" t="s">
        <v>617</v>
      </c>
      <c r="B21" s="43">
        <f>+'[1]DETALLE'!I21</f>
        <v>1842721961.805</v>
      </c>
    </row>
    <row r="22" spans="1:2" ht="13.5">
      <c r="A22" s="43" t="s">
        <v>618</v>
      </c>
      <c r="B22" s="43">
        <f>+'[1]DETALLE'!I22</f>
        <v>4954372210.375176</v>
      </c>
    </row>
    <row r="23" spans="1:2" ht="13.5">
      <c r="A23" s="43" t="s">
        <v>619</v>
      </c>
      <c r="B23" s="43">
        <f>+'[1]DETALLE'!I23</f>
        <v>1504245572.3942308</v>
      </c>
    </row>
    <row r="24" spans="1:2" ht="13.5">
      <c r="A24" s="43" t="s">
        <v>620</v>
      </c>
      <c r="B24" s="43">
        <f>+'[1]DETALLE'!I24</f>
        <v>6058778431.783216</v>
      </c>
    </row>
    <row r="25" spans="1:2" ht="13.5">
      <c r="A25" s="43" t="s">
        <v>14</v>
      </c>
      <c r="B25" s="43">
        <f>+'[1]DETALLE'!I25</f>
        <v>1846153253.6402102</v>
      </c>
    </row>
    <row r="26" spans="1:2" ht="13.5">
      <c r="A26" s="43" t="s">
        <v>622</v>
      </c>
      <c r="B26" s="43">
        <v>1275354402</v>
      </c>
    </row>
    <row r="27" spans="1:2" ht="13.5">
      <c r="A27" s="43" t="s">
        <v>623</v>
      </c>
      <c r="B27" s="43">
        <f>+'[1]DETALLE'!I27</f>
        <v>2533498163.54895</v>
      </c>
    </row>
    <row r="28" spans="1:2" ht="13.5">
      <c r="A28" s="43" t="s">
        <v>624</v>
      </c>
      <c r="B28" s="43">
        <f>+'[1]DETALLE'!I28</f>
        <v>1601170314.6356647</v>
      </c>
    </row>
    <row r="29" spans="1:2" ht="13.5">
      <c r="A29" s="43" t="s">
        <v>625</v>
      </c>
      <c r="B29" s="43">
        <f>+'[1]DETALLE'!I29</f>
        <v>2616208694.612908</v>
      </c>
    </row>
    <row r="30" spans="1:2" ht="13.5">
      <c r="A30" s="43" t="s">
        <v>15</v>
      </c>
      <c r="B30" s="43">
        <f>+'[1]DETALLE'!I30</f>
        <v>1215188128.8000002</v>
      </c>
    </row>
    <row r="31" spans="1:2" ht="13.5">
      <c r="A31" s="43" t="s">
        <v>16</v>
      </c>
      <c r="B31" s="43">
        <f>+'[1]DETALLE'!I31</f>
        <v>4475253600</v>
      </c>
    </row>
    <row r="32" spans="1:2" ht="14.25" thickBot="1">
      <c r="A32" s="43" t="s">
        <v>17</v>
      </c>
      <c r="B32" s="43">
        <f>+'[1]DETALLE'!I32</f>
        <v>158730000</v>
      </c>
    </row>
    <row r="33" spans="1:2" ht="15" thickBot="1" thickTop="1">
      <c r="A33" s="40" t="s">
        <v>328</v>
      </c>
      <c r="B33" s="41">
        <f>SUM(B6:B32)</f>
        <v>96154156220.40434</v>
      </c>
    </row>
    <row r="34" ht="14.25" thickTop="1"/>
  </sheetData>
  <sheetProtection selectLockedCells="1" selectUnlockedCells="1"/>
  <mergeCells count="3">
    <mergeCell ref="A2:B2"/>
    <mergeCell ref="A3:B3"/>
    <mergeCell ref="A1:B1"/>
  </mergeCells>
  <printOptions horizontalCentered="1"/>
  <pageMargins left="0.5" right="0.5" top="1" bottom="0.5868055555555556" header="0.5118055555555555" footer="0.5118055555555555"/>
  <pageSetup horizontalDpi="300" verticalDpi="300" orientation="landscape" scale="75" r:id="rId1"/>
</worksheet>
</file>

<file path=xl/worksheets/sheet3.xml><?xml version="1.0" encoding="utf-8"?>
<worksheet xmlns="http://schemas.openxmlformats.org/spreadsheetml/2006/main" xmlns:r="http://schemas.openxmlformats.org/officeDocument/2006/relationships">
  <dimension ref="A1:M72"/>
  <sheetViews>
    <sheetView zoomScale="64" zoomScaleNormal="64" zoomScalePageLayoutView="0" workbookViewId="0" topLeftCell="F43">
      <selection activeCell="D46" sqref="D46"/>
    </sheetView>
  </sheetViews>
  <sheetFormatPr defaultColWidth="12.421875" defaultRowHeight="12.75"/>
  <cols>
    <col min="1" max="1" width="31.28125" style="1" customWidth="1"/>
    <col min="2" max="2" width="15.8515625" style="1" customWidth="1"/>
    <col min="3" max="3" width="15.28125" style="1" customWidth="1"/>
    <col min="4" max="4" width="13.00390625" style="1" customWidth="1"/>
    <col min="5" max="5" width="17.00390625" style="1" customWidth="1"/>
    <col min="6" max="6" width="18.7109375" style="1" customWidth="1"/>
    <col min="7" max="7" width="17.57421875" style="1" customWidth="1"/>
    <col min="8" max="8" width="19.28125" style="1" customWidth="1"/>
    <col min="9" max="9" width="19.421875" style="1" customWidth="1"/>
    <col min="10" max="10" width="18.7109375" style="1" customWidth="1"/>
    <col min="11" max="11" width="19.28125" style="1" customWidth="1"/>
    <col min="12" max="12" width="18.140625" style="1" customWidth="1"/>
    <col min="13" max="13" width="19.140625" style="1" customWidth="1"/>
    <col min="14" max="16384" width="12.421875" style="1" customWidth="1"/>
  </cols>
  <sheetData>
    <row r="1" spans="1:9" ht="18.75" customHeight="1">
      <c r="A1" s="2" t="s">
        <v>626</v>
      </c>
      <c r="B1" s="3"/>
      <c r="C1" s="3"/>
      <c r="D1" s="3"/>
      <c r="E1" s="3"/>
      <c r="F1" s="3"/>
      <c r="G1" s="3"/>
      <c r="H1" s="3"/>
      <c r="I1" s="14"/>
    </row>
    <row r="2" spans="1:9" ht="18.75" customHeight="1">
      <c r="A2" s="2" t="s">
        <v>49</v>
      </c>
      <c r="B2" s="3"/>
      <c r="C2" s="3"/>
      <c r="D2" s="3"/>
      <c r="E2" s="3"/>
      <c r="F2" s="3"/>
      <c r="G2" s="3"/>
      <c r="H2" s="3"/>
      <c r="I2" s="14"/>
    </row>
    <row r="5" ht="13.5">
      <c r="A5" s="1" t="s">
        <v>627</v>
      </c>
    </row>
    <row r="6" spans="1:11" ht="13.5">
      <c r="A6" s="5" t="s">
        <v>601</v>
      </c>
      <c r="B6" s="6" t="s">
        <v>628</v>
      </c>
      <c r="C6" s="6" t="s">
        <v>629</v>
      </c>
      <c r="D6" s="6" t="s">
        <v>630</v>
      </c>
      <c r="E6" s="6" t="s">
        <v>631</v>
      </c>
      <c r="F6" s="6" t="s">
        <v>41</v>
      </c>
      <c r="G6" s="6" t="s">
        <v>632</v>
      </c>
      <c r="H6" s="6" t="s">
        <v>633</v>
      </c>
      <c r="I6" s="6" t="s">
        <v>634</v>
      </c>
      <c r="J6" s="6" t="s">
        <v>635</v>
      </c>
      <c r="K6" s="6" t="s">
        <v>636</v>
      </c>
    </row>
    <row r="7" spans="1:11" ht="13.5">
      <c r="A7" s="7"/>
      <c r="B7" s="15"/>
      <c r="C7" s="15"/>
      <c r="D7" s="15"/>
      <c r="E7" s="8" t="s">
        <v>635</v>
      </c>
      <c r="F7" s="8"/>
      <c r="G7" s="8"/>
      <c r="H7" s="8" t="s">
        <v>637</v>
      </c>
      <c r="I7" s="8" t="s">
        <v>40</v>
      </c>
      <c r="J7" s="8" t="s">
        <v>638</v>
      </c>
      <c r="K7" s="8" t="s">
        <v>58</v>
      </c>
    </row>
    <row r="8" spans="1:11" ht="13.5">
      <c r="A8" s="16"/>
      <c r="B8" s="16"/>
      <c r="C8" s="16"/>
      <c r="D8" s="16"/>
      <c r="E8" s="16"/>
      <c r="F8" s="16"/>
      <c r="G8" s="16"/>
      <c r="H8" s="16"/>
      <c r="I8" s="16"/>
      <c r="J8" s="16"/>
      <c r="K8" s="16"/>
    </row>
    <row r="9" spans="1:11" ht="13.5">
      <c r="A9" s="9" t="s">
        <v>639</v>
      </c>
      <c r="B9" s="10">
        <v>1116689338.368</v>
      </c>
      <c r="C9" s="10">
        <v>0</v>
      </c>
      <c r="D9" s="10">
        <v>0</v>
      </c>
      <c r="E9" s="10">
        <v>0</v>
      </c>
      <c r="F9" s="10">
        <v>0</v>
      </c>
      <c r="G9" s="10"/>
      <c r="H9" s="10">
        <v>0</v>
      </c>
      <c r="I9" s="10">
        <v>0</v>
      </c>
      <c r="J9" s="10">
        <v>0</v>
      </c>
      <c r="K9" s="17">
        <f aca="true" t="shared" si="0" ref="K9:K35">SUM(B9:J9)</f>
        <v>1116689338.368</v>
      </c>
    </row>
    <row r="10" spans="1:11" ht="13.5">
      <c r="A10" s="9" t="s">
        <v>640</v>
      </c>
      <c r="B10" s="10">
        <v>0</v>
      </c>
      <c r="C10" s="10">
        <v>0</v>
      </c>
      <c r="D10" s="10">
        <v>0</v>
      </c>
      <c r="E10" s="10">
        <v>0</v>
      </c>
      <c r="F10" s="10">
        <v>0</v>
      </c>
      <c r="G10" s="10">
        <v>0</v>
      </c>
      <c r="H10" s="10">
        <v>0</v>
      </c>
      <c r="I10" s="10">
        <v>0</v>
      </c>
      <c r="J10" s="10">
        <v>0</v>
      </c>
      <c r="K10" s="17">
        <f t="shared" si="0"/>
        <v>0</v>
      </c>
    </row>
    <row r="11" spans="1:11" ht="13.5">
      <c r="A11" s="9" t="s">
        <v>602</v>
      </c>
      <c r="B11" s="10">
        <v>0</v>
      </c>
      <c r="C11" s="10">
        <v>21430807.294716004</v>
      </c>
      <c r="D11" s="10">
        <v>3292591.437</v>
      </c>
      <c r="E11" s="10">
        <v>0</v>
      </c>
      <c r="F11" s="10">
        <v>0</v>
      </c>
      <c r="G11" s="10">
        <v>0</v>
      </c>
      <c r="H11" s="10">
        <v>0</v>
      </c>
      <c r="I11" s="10">
        <v>0</v>
      </c>
      <c r="J11" s="10">
        <v>0</v>
      </c>
      <c r="K11" s="17">
        <f t="shared" si="0"/>
        <v>24723398.731716003</v>
      </c>
    </row>
    <row r="12" spans="1:11" ht="13.5">
      <c r="A12" s="9" t="s">
        <v>603</v>
      </c>
      <c r="B12" s="10">
        <v>0</v>
      </c>
      <c r="C12" s="10">
        <v>0</v>
      </c>
      <c r="D12" s="10">
        <v>0</v>
      </c>
      <c r="E12" s="10">
        <v>0</v>
      </c>
      <c r="F12" s="10">
        <v>0</v>
      </c>
      <c r="G12" s="10">
        <v>0</v>
      </c>
      <c r="H12" s="10">
        <v>0</v>
      </c>
      <c r="I12" s="10">
        <v>0</v>
      </c>
      <c r="J12" s="10">
        <v>0</v>
      </c>
      <c r="K12" s="17">
        <f t="shared" si="0"/>
        <v>0</v>
      </c>
    </row>
    <row r="13" spans="1:11" ht="13.5">
      <c r="A13" s="9" t="s">
        <v>604</v>
      </c>
      <c r="B13" s="10">
        <v>0</v>
      </c>
      <c r="C13" s="10">
        <v>196618984.14799264</v>
      </c>
      <c r="D13" s="10">
        <v>13243447.902044162</v>
      </c>
      <c r="E13" s="10">
        <v>948532709.7792159</v>
      </c>
      <c r="F13" s="10">
        <v>0</v>
      </c>
      <c r="G13" s="10">
        <v>0</v>
      </c>
      <c r="H13" s="10">
        <v>0</v>
      </c>
      <c r="I13" s="10">
        <v>0</v>
      </c>
      <c r="J13" s="10">
        <v>0</v>
      </c>
      <c r="K13" s="17">
        <f t="shared" si="0"/>
        <v>1158395141.8292527</v>
      </c>
    </row>
    <row r="14" spans="1:11" ht="13.5">
      <c r="A14" s="9" t="s">
        <v>605</v>
      </c>
      <c r="B14" s="10">
        <v>0</v>
      </c>
      <c r="C14" s="10">
        <v>7612183.966392</v>
      </c>
      <c r="D14" s="10">
        <v>1530426.25206</v>
      </c>
      <c r="E14" s="10">
        <v>0</v>
      </c>
      <c r="F14" s="10">
        <v>0</v>
      </c>
      <c r="G14" s="10">
        <v>0</v>
      </c>
      <c r="H14" s="10">
        <v>0</v>
      </c>
      <c r="I14" s="10">
        <v>0</v>
      </c>
      <c r="J14" s="10">
        <v>0</v>
      </c>
      <c r="K14" s="17">
        <f t="shared" si="0"/>
        <v>9142610.218452001</v>
      </c>
    </row>
    <row r="15" spans="1:11" ht="13.5">
      <c r="A15" s="9" t="s">
        <v>606</v>
      </c>
      <c r="B15" s="10">
        <v>0</v>
      </c>
      <c r="C15" s="10">
        <v>0</v>
      </c>
      <c r="D15" s="10">
        <v>0</v>
      </c>
      <c r="E15" s="10">
        <v>0</v>
      </c>
      <c r="F15" s="10">
        <v>0</v>
      </c>
      <c r="G15" s="10">
        <v>0</v>
      </c>
      <c r="H15" s="10">
        <v>0</v>
      </c>
      <c r="I15" s="10">
        <v>0</v>
      </c>
      <c r="J15" s="10">
        <v>0</v>
      </c>
      <c r="K15" s="17">
        <f t="shared" si="0"/>
        <v>0</v>
      </c>
    </row>
    <row r="16" spans="1:11" ht="13.5">
      <c r="A16" s="11" t="s">
        <v>607</v>
      </c>
      <c r="B16" s="10">
        <v>0</v>
      </c>
      <c r="C16" s="10">
        <v>63591089.89823605</v>
      </c>
      <c r="D16" s="10">
        <v>0</v>
      </c>
      <c r="E16" s="10">
        <v>131077967.79477204</v>
      </c>
      <c r="F16" s="10">
        <v>0</v>
      </c>
      <c r="G16" s="10">
        <v>0</v>
      </c>
      <c r="H16" s="10">
        <v>0</v>
      </c>
      <c r="I16" s="10">
        <v>0</v>
      </c>
      <c r="J16" s="10">
        <v>0</v>
      </c>
      <c r="K16" s="17">
        <f t="shared" si="0"/>
        <v>194669057.6930081</v>
      </c>
    </row>
    <row r="17" spans="1:11" ht="13.5">
      <c r="A17" s="9" t="s">
        <v>608</v>
      </c>
      <c r="B17" s="10">
        <v>0</v>
      </c>
      <c r="C17" s="10">
        <v>49503648.008412</v>
      </c>
      <c r="D17" s="10">
        <v>1861853.7722400003</v>
      </c>
      <c r="E17" s="10">
        <v>0</v>
      </c>
      <c r="F17" s="10">
        <v>0</v>
      </c>
      <c r="G17" s="10">
        <v>0</v>
      </c>
      <c r="H17" s="10">
        <v>0</v>
      </c>
      <c r="I17" s="10">
        <v>0</v>
      </c>
      <c r="J17" s="10">
        <v>0</v>
      </c>
      <c r="K17" s="17">
        <f t="shared" si="0"/>
        <v>51365501.780652</v>
      </c>
    </row>
    <row r="18" spans="1:11" ht="13.5">
      <c r="A18" s="9" t="s">
        <v>609</v>
      </c>
      <c r="B18" s="10">
        <v>211479741</v>
      </c>
      <c r="C18" s="10">
        <v>0</v>
      </c>
      <c r="D18" s="10">
        <v>15329980.474200001</v>
      </c>
      <c r="E18" s="10">
        <v>113251100.34145862</v>
      </c>
      <c r="F18" s="10">
        <v>180000000</v>
      </c>
      <c r="G18" s="10">
        <v>0</v>
      </c>
      <c r="H18" s="10">
        <v>0</v>
      </c>
      <c r="I18" s="10">
        <v>0</v>
      </c>
      <c r="J18" s="10">
        <v>0</v>
      </c>
      <c r="K18" s="17">
        <f t="shared" si="0"/>
        <v>520060821.8156586</v>
      </c>
    </row>
    <row r="19" spans="1:11" ht="13.5">
      <c r="A19" s="9" t="s">
        <v>610</v>
      </c>
      <c r="B19" s="10">
        <v>0</v>
      </c>
      <c r="C19" s="10">
        <v>0</v>
      </c>
      <c r="D19" s="10">
        <v>0</v>
      </c>
      <c r="E19" s="10">
        <v>0</v>
      </c>
      <c r="F19" s="10">
        <v>0</v>
      </c>
      <c r="G19" s="10">
        <v>0</v>
      </c>
      <c r="H19" s="10">
        <v>0</v>
      </c>
      <c r="I19" s="10">
        <v>0</v>
      </c>
      <c r="J19" s="10">
        <v>0</v>
      </c>
      <c r="K19" s="17">
        <f t="shared" si="0"/>
        <v>0</v>
      </c>
    </row>
    <row r="20" spans="1:11" ht="13.5">
      <c r="A20" s="9" t="s">
        <v>611</v>
      </c>
      <c r="B20" s="10">
        <v>0</v>
      </c>
      <c r="C20" s="10">
        <v>18898291.066104002</v>
      </c>
      <c r="D20" s="10">
        <v>1271801.9721960002</v>
      </c>
      <c r="E20" s="10">
        <v>71222076.57567601</v>
      </c>
      <c r="F20" s="10">
        <v>0</v>
      </c>
      <c r="G20" s="10">
        <v>0</v>
      </c>
      <c r="H20" s="10">
        <v>0</v>
      </c>
      <c r="I20" s="10">
        <v>0</v>
      </c>
      <c r="J20" s="10">
        <v>0</v>
      </c>
      <c r="K20" s="17">
        <f t="shared" si="0"/>
        <v>91392169.61397602</v>
      </c>
    </row>
    <row r="21" spans="1:11" ht="13.5">
      <c r="A21" s="9" t="s">
        <v>612</v>
      </c>
      <c r="B21" s="10">
        <v>0</v>
      </c>
      <c r="C21" s="10">
        <v>28328614.587036002</v>
      </c>
      <c r="D21" s="10">
        <v>1908304.9349040003</v>
      </c>
      <c r="E21" s="10">
        <v>0</v>
      </c>
      <c r="F21" s="10">
        <v>0</v>
      </c>
      <c r="G21" s="10">
        <v>0</v>
      </c>
      <c r="H21" s="10">
        <v>0</v>
      </c>
      <c r="I21" s="10">
        <v>0</v>
      </c>
      <c r="J21" s="10">
        <v>0</v>
      </c>
      <c r="K21" s="17">
        <f t="shared" si="0"/>
        <v>30236919.521940004</v>
      </c>
    </row>
    <row r="22" spans="1:11" ht="13.5">
      <c r="A22" s="9" t="s">
        <v>613</v>
      </c>
      <c r="B22" s="10">
        <v>0</v>
      </c>
      <c r="C22" s="10">
        <v>0</v>
      </c>
      <c r="D22" s="10">
        <v>0</v>
      </c>
      <c r="E22" s="10">
        <v>0</v>
      </c>
      <c r="F22" s="10">
        <v>0</v>
      </c>
      <c r="G22" s="10">
        <v>0</v>
      </c>
      <c r="H22" s="10">
        <v>0</v>
      </c>
      <c r="I22" s="10">
        <v>0</v>
      </c>
      <c r="J22" s="10">
        <v>0</v>
      </c>
      <c r="K22" s="17">
        <f t="shared" si="0"/>
        <v>0</v>
      </c>
    </row>
    <row r="23" spans="1:11" ht="13.5">
      <c r="A23" s="9" t="s">
        <v>614</v>
      </c>
      <c r="B23" s="10">
        <v>0</v>
      </c>
      <c r="C23" s="10">
        <v>14807507.639976002</v>
      </c>
      <c r="D23" s="10">
        <v>25929588.405132</v>
      </c>
      <c r="E23" s="10">
        <v>0</v>
      </c>
      <c r="F23" s="10">
        <v>0</v>
      </c>
      <c r="G23" s="10">
        <v>0</v>
      </c>
      <c r="H23" s="10">
        <v>0</v>
      </c>
      <c r="I23" s="10">
        <v>0</v>
      </c>
      <c r="J23" s="10">
        <v>0</v>
      </c>
      <c r="K23" s="17">
        <f t="shared" si="0"/>
        <v>40737096.045108005</v>
      </c>
    </row>
    <row r="24" spans="1:11" ht="13.5">
      <c r="A24" s="9" t="s">
        <v>615</v>
      </c>
      <c r="B24" s="10">
        <v>0</v>
      </c>
      <c r="C24" s="10">
        <v>0</v>
      </c>
      <c r="D24" s="10">
        <v>0</v>
      </c>
      <c r="E24" s="10">
        <v>0</v>
      </c>
      <c r="F24" s="10">
        <v>0</v>
      </c>
      <c r="G24" s="10">
        <v>0</v>
      </c>
      <c r="H24" s="10">
        <v>0</v>
      </c>
      <c r="I24" s="10">
        <v>0</v>
      </c>
      <c r="J24" s="10">
        <v>0</v>
      </c>
      <c r="K24" s="17">
        <f t="shared" si="0"/>
        <v>0</v>
      </c>
    </row>
    <row r="25" spans="1:11" ht="13.5">
      <c r="A25" s="9" t="s">
        <v>616</v>
      </c>
      <c r="B25" s="10">
        <v>0</v>
      </c>
      <c r="C25" s="10">
        <v>26526597.920172002</v>
      </c>
      <c r="D25" s="10">
        <v>3476462.1984</v>
      </c>
      <c r="E25" s="10">
        <v>0</v>
      </c>
      <c r="F25" s="10">
        <v>0</v>
      </c>
      <c r="G25" s="10">
        <v>0</v>
      </c>
      <c r="H25" s="10">
        <v>0</v>
      </c>
      <c r="I25" s="10">
        <v>0</v>
      </c>
      <c r="J25" s="10">
        <v>0</v>
      </c>
      <c r="K25" s="17">
        <f t="shared" si="0"/>
        <v>30003060.118572004</v>
      </c>
    </row>
    <row r="26" spans="1:11" ht="13.5">
      <c r="A26" s="9" t="s">
        <v>617</v>
      </c>
      <c r="B26" s="10">
        <v>0</v>
      </c>
      <c r="C26" s="10">
        <v>38219299.56288</v>
      </c>
      <c r="D26" s="10">
        <v>0</v>
      </c>
      <c r="E26" s="10">
        <v>402249286.72242004</v>
      </c>
      <c r="F26" s="10">
        <v>0</v>
      </c>
      <c r="G26" s="10">
        <v>0</v>
      </c>
      <c r="H26" s="10">
        <v>0</v>
      </c>
      <c r="I26" s="10">
        <v>0</v>
      </c>
      <c r="J26" s="10">
        <v>0</v>
      </c>
      <c r="K26" s="17">
        <f t="shared" si="0"/>
        <v>440468586.2853</v>
      </c>
    </row>
    <row r="27" spans="1:11" ht="13.5">
      <c r="A27" s="9" t="s">
        <v>618</v>
      </c>
      <c r="B27" s="10">
        <v>0</v>
      </c>
      <c r="C27" s="10">
        <v>21307881.779928003</v>
      </c>
      <c r="D27" s="10">
        <v>407092.51317600004</v>
      </c>
      <c r="E27" s="10">
        <v>0</v>
      </c>
      <c r="F27" s="10">
        <v>0</v>
      </c>
      <c r="G27" s="10">
        <v>0</v>
      </c>
      <c r="H27" s="10">
        <v>0</v>
      </c>
      <c r="I27" s="10">
        <v>0</v>
      </c>
      <c r="J27" s="10">
        <v>0</v>
      </c>
      <c r="K27" s="17">
        <f t="shared" si="0"/>
        <v>21714974.293104004</v>
      </c>
    </row>
    <row r="28" spans="1:11" ht="13.5">
      <c r="A28" s="9" t="s">
        <v>619</v>
      </c>
      <c r="B28" s="10">
        <v>0</v>
      </c>
      <c r="C28" s="10">
        <v>51235496.264520004</v>
      </c>
      <c r="D28" s="10">
        <v>442155.917268</v>
      </c>
      <c r="E28" s="10">
        <v>151107258.428352</v>
      </c>
      <c r="F28" s="10">
        <v>0</v>
      </c>
      <c r="G28" s="10">
        <v>0</v>
      </c>
      <c r="H28" s="10">
        <v>0</v>
      </c>
      <c r="I28" s="10">
        <v>0</v>
      </c>
      <c r="J28" s="10">
        <v>0</v>
      </c>
      <c r="K28" s="17">
        <f t="shared" si="0"/>
        <v>202784910.61014</v>
      </c>
    </row>
    <row r="29" spans="1:11" ht="13.5">
      <c r="A29" s="9" t="s">
        <v>620</v>
      </c>
      <c r="B29" s="10">
        <v>20000000.343184</v>
      </c>
      <c r="C29" s="10">
        <v>11611980.046188</v>
      </c>
      <c r="D29" s="10">
        <v>2483494.531272</v>
      </c>
      <c r="E29" s="10">
        <v>0</v>
      </c>
      <c r="F29" s="10">
        <v>0</v>
      </c>
      <c r="G29" s="10">
        <v>0</v>
      </c>
      <c r="H29" s="10">
        <v>0</v>
      </c>
      <c r="I29" s="10">
        <v>0</v>
      </c>
      <c r="J29" s="10">
        <v>0</v>
      </c>
      <c r="K29" s="17">
        <f t="shared" si="0"/>
        <v>34095474.920644</v>
      </c>
    </row>
    <row r="30" spans="1:11" ht="13.5">
      <c r="A30" s="9" t="s">
        <v>621</v>
      </c>
      <c r="B30" s="10">
        <v>0</v>
      </c>
      <c r="C30" s="10">
        <v>3356601.406416</v>
      </c>
      <c r="D30" s="10">
        <v>222156.473796</v>
      </c>
      <c r="E30" s="10">
        <v>0</v>
      </c>
      <c r="F30" s="10">
        <v>0</v>
      </c>
      <c r="G30" s="10">
        <v>0</v>
      </c>
      <c r="H30" s="10">
        <v>0</v>
      </c>
      <c r="I30" s="10">
        <v>0</v>
      </c>
      <c r="J30" s="10">
        <v>0</v>
      </c>
      <c r="K30" s="17">
        <f t="shared" si="0"/>
        <v>3578757.8802119996</v>
      </c>
    </row>
    <row r="31" spans="1:11" ht="13.5">
      <c r="A31" s="9" t="s">
        <v>622</v>
      </c>
      <c r="B31" s="10">
        <v>0</v>
      </c>
      <c r="C31" s="10">
        <v>47142516.726864</v>
      </c>
      <c r="D31" s="10">
        <v>580133.9990160001</v>
      </c>
      <c r="E31" s="10">
        <v>63983474.881056</v>
      </c>
      <c r="F31" s="10">
        <v>0</v>
      </c>
      <c r="G31" s="10">
        <v>0</v>
      </c>
      <c r="H31" s="10">
        <v>0</v>
      </c>
      <c r="I31" s="10">
        <v>0</v>
      </c>
      <c r="J31" s="10">
        <v>0</v>
      </c>
      <c r="K31" s="17">
        <f t="shared" si="0"/>
        <v>111706125.60693601</v>
      </c>
    </row>
    <row r="32" spans="1:11" ht="13.5">
      <c r="A32" s="11" t="s">
        <v>623</v>
      </c>
      <c r="B32" s="10">
        <v>0</v>
      </c>
      <c r="C32" s="10">
        <v>9442457.604432</v>
      </c>
      <c r="D32" s="10">
        <v>190151.489088</v>
      </c>
      <c r="E32" s="10">
        <v>0</v>
      </c>
      <c r="F32" s="10">
        <v>0</v>
      </c>
      <c r="G32" s="10">
        <v>0</v>
      </c>
      <c r="H32" s="10">
        <v>0</v>
      </c>
      <c r="I32" s="10">
        <v>0</v>
      </c>
      <c r="J32" s="10">
        <v>0</v>
      </c>
      <c r="K32" s="17">
        <f t="shared" si="0"/>
        <v>9632609.09352</v>
      </c>
    </row>
    <row r="33" spans="1:11" ht="13.5">
      <c r="A33" s="9" t="s">
        <v>624</v>
      </c>
      <c r="B33" s="10">
        <v>0</v>
      </c>
      <c r="C33" s="10">
        <v>9519225.695928</v>
      </c>
      <c r="D33" s="10">
        <v>290451.508128</v>
      </c>
      <c r="E33" s="10">
        <v>0</v>
      </c>
      <c r="F33" s="10">
        <v>0</v>
      </c>
      <c r="G33" s="10">
        <v>0</v>
      </c>
      <c r="H33" s="10">
        <v>0</v>
      </c>
      <c r="I33" s="10">
        <v>0</v>
      </c>
      <c r="J33" s="10">
        <v>0</v>
      </c>
      <c r="K33" s="17">
        <f t="shared" si="0"/>
        <v>9809677.204056</v>
      </c>
    </row>
    <row r="34" spans="1:11" ht="13.5">
      <c r="A34" s="11" t="s">
        <v>625</v>
      </c>
      <c r="B34" s="10">
        <v>0</v>
      </c>
      <c r="C34" s="10">
        <v>38787624.734868</v>
      </c>
      <c r="D34" s="10">
        <v>14866046.240832001</v>
      </c>
      <c r="E34" s="10">
        <v>0</v>
      </c>
      <c r="F34" s="10">
        <v>0</v>
      </c>
      <c r="G34" s="10">
        <v>0</v>
      </c>
      <c r="H34" s="10">
        <v>0</v>
      </c>
      <c r="I34" s="10">
        <v>0</v>
      </c>
      <c r="J34" s="10">
        <v>0</v>
      </c>
      <c r="K34" s="17">
        <f t="shared" si="0"/>
        <v>53653670.9757</v>
      </c>
    </row>
    <row r="35" spans="1:11" ht="13.5">
      <c r="A35" s="4" t="s">
        <v>641</v>
      </c>
      <c r="B35" s="10">
        <v>0</v>
      </c>
      <c r="C35" s="10">
        <v>0</v>
      </c>
      <c r="D35" s="10">
        <v>0</v>
      </c>
      <c r="E35" s="10">
        <v>0</v>
      </c>
      <c r="F35" s="10">
        <v>0</v>
      </c>
      <c r="G35" s="10">
        <v>2500000</v>
      </c>
      <c r="H35" s="10">
        <v>268781745.96000004</v>
      </c>
      <c r="I35" s="10">
        <v>100000000</v>
      </c>
      <c r="J35" s="10">
        <v>1083419280</v>
      </c>
      <c r="K35" s="17">
        <f t="shared" si="0"/>
        <v>1454701025.96</v>
      </c>
    </row>
    <row r="36" spans="1:11" ht="13.5">
      <c r="A36" s="12" t="s">
        <v>328</v>
      </c>
      <c r="B36" s="13">
        <f aca="true" t="shared" si="1" ref="B36:K36">SUM(B9:B35)</f>
        <v>1348169079.711184</v>
      </c>
      <c r="C36" s="13">
        <f t="shared" si="1"/>
        <v>657940808.3510607</v>
      </c>
      <c r="D36" s="13">
        <f t="shared" si="1"/>
        <v>87326140.02075215</v>
      </c>
      <c r="E36" s="13">
        <f t="shared" si="1"/>
        <v>1881423874.5229504</v>
      </c>
      <c r="F36" s="13">
        <f t="shared" si="1"/>
        <v>180000000</v>
      </c>
      <c r="G36" s="13">
        <f t="shared" si="1"/>
        <v>2500000</v>
      </c>
      <c r="H36" s="13">
        <f t="shared" si="1"/>
        <v>268781745.96000004</v>
      </c>
      <c r="I36" s="13">
        <f t="shared" si="1"/>
        <v>100000000</v>
      </c>
      <c r="J36" s="13">
        <f t="shared" si="1"/>
        <v>1083419280</v>
      </c>
      <c r="K36" s="18">
        <f t="shared" si="1"/>
        <v>5609560928.565947</v>
      </c>
    </row>
    <row r="38" ht="13.5">
      <c r="K38" s="19"/>
    </row>
    <row r="40" spans="5:13" ht="13.5">
      <c r="E40" s="362" t="s">
        <v>600</v>
      </c>
      <c r="F40" s="362"/>
      <c r="G40" s="362"/>
      <c r="H40" s="362"/>
      <c r="I40" s="362"/>
      <c r="J40" s="362"/>
      <c r="K40" s="362"/>
      <c r="L40" s="362"/>
      <c r="M40" s="362"/>
    </row>
    <row r="41" spans="5:13" ht="13.5">
      <c r="E41" s="362" t="s">
        <v>49</v>
      </c>
      <c r="F41" s="362"/>
      <c r="G41" s="362"/>
      <c r="H41" s="362"/>
      <c r="I41" s="362"/>
      <c r="J41" s="362"/>
      <c r="K41" s="362"/>
      <c r="L41" s="362"/>
      <c r="M41" s="362"/>
    </row>
    <row r="42" spans="5:13" ht="13.5">
      <c r="E42" s="362" t="s">
        <v>10</v>
      </c>
      <c r="F42" s="362"/>
      <c r="G42" s="362"/>
      <c r="H42" s="362"/>
      <c r="I42" s="362"/>
      <c r="J42" s="362"/>
      <c r="K42" s="362"/>
      <c r="L42" s="362"/>
      <c r="M42" s="362"/>
    </row>
    <row r="43" spans="5:13" ht="14.25" thickBot="1">
      <c r="E43" s="44"/>
      <c r="F43" s="44"/>
      <c r="G43" s="44"/>
      <c r="H43" s="44"/>
      <c r="I43" s="44"/>
      <c r="J43" s="44"/>
      <c r="K43" s="44"/>
      <c r="L43" s="44"/>
      <c r="M43" s="44"/>
    </row>
    <row r="44" spans="5:13" ht="27" thickBot="1" thickTop="1">
      <c r="E44" s="45" t="s">
        <v>601</v>
      </c>
      <c r="F44" s="46" t="s">
        <v>18</v>
      </c>
      <c r="G44" s="46" t="s">
        <v>19</v>
      </c>
      <c r="H44" s="46" t="s">
        <v>20</v>
      </c>
      <c r="I44" s="46" t="s">
        <v>21</v>
      </c>
      <c r="J44" s="46" t="s">
        <v>22</v>
      </c>
      <c r="K44" s="46" t="s">
        <v>23</v>
      </c>
      <c r="L44" s="46" t="s">
        <v>24</v>
      </c>
      <c r="M44" s="47" t="s">
        <v>25</v>
      </c>
    </row>
    <row r="45" spans="5:13" ht="14.25" thickTop="1">
      <c r="E45" s="48" t="s">
        <v>602</v>
      </c>
      <c r="F45" s="48">
        <v>590596168.4134614</v>
      </c>
      <c r="G45" s="48">
        <v>77633400</v>
      </c>
      <c r="H45" s="48">
        <v>295298084.2067307</v>
      </c>
      <c r="I45" s="48">
        <v>924049470.0000001</v>
      </c>
      <c r="J45" s="48">
        <v>460004717.50961524</v>
      </c>
      <c r="K45" s="48">
        <v>623997798.6899999</v>
      </c>
      <c r="L45" s="48">
        <v>0</v>
      </c>
      <c r="M45" s="48">
        <f>SUM(F45:L45)</f>
        <v>2971579638.8198075</v>
      </c>
    </row>
    <row r="46" spans="5:13" ht="13.5">
      <c r="E46" s="49" t="s">
        <v>604</v>
      </c>
      <c r="F46" s="49">
        <v>1998940877.7071</v>
      </c>
      <c r="G46" s="49">
        <v>43023600.00000001</v>
      </c>
      <c r="H46" s="49">
        <v>1998940877.7071004</v>
      </c>
      <c r="I46" s="49">
        <v>7892673870.000001</v>
      </c>
      <c r="J46" s="49">
        <v>990779391.5591712</v>
      </c>
      <c r="K46" s="49">
        <v>3444875307.1384606</v>
      </c>
      <c r="L46" s="49">
        <v>596070000</v>
      </c>
      <c r="M46" s="49">
        <f>SUM(F46:L46)</f>
        <v>16965303924.111834</v>
      </c>
    </row>
    <row r="47" spans="5:13" ht="13.5">
      <c r="E47" s="49" t="s">
        <v>605</v>
      </c>
      <c r="F47" s="49">
        <v>190751557.49999994</v>
      </c>
      <c r="G47" s="49">
        <v>5048830.116</v>
      </c>
      <c r="H47" s="49">
        <v>114450934.49999996</v>
      </c>
      <c r="I47" s="49">
        <v>436435510.1952001</v>
      </c>
      <c r="J47" s="49">
        <v>252378983.7692307</v>
      </c>
      <c r="K47" s="49">
        <v>1998935025.15</v>
      </c>
      <c r="L47" s="49">
        <v>0</v>
      </c>
      <c r="M47" s="49">
        <f aca="true" t="shared" si="2" ref="M47:M70">SUM(F47:L47)</f>
        <v>2998000841.2304306</v>
      </c>
    </row>
    <row r="48" spans="5:13" ht="13.5">
      <c r="E48" s="49" t="s">
        <v>603</v>
      </c>
      <c r="F48" s="49">
        <v>0</v>
      </c>
      <c r="G48" s="49">
        <v>0</v>
      </c>
      <c r="H48" s="49">
        <v>0</v>
      </c>
      <c r="I48" s="49">
        <v>0</v>
      </c>
      <c r="J48" s="49">
        <v>0</v>
      </c>
      <c r="K48" s="49">
        <v>432327807.76500005</v>
      </c>
      <c r="L48" s="49">
        <v>0</v>
      </c>
      <c r="M48" s="49">
        <f t="shared" si="2"/>
        <v>432327807.76500005</v>
      </c>
    </row>
    <row r="49" spans="5:13" ht="13.5">
      <c r="E49" s="49" t="s">
        <v>12</v>
      </c>
      <c r="F49" s="49">
        <v>171676401.74999994</v>
      </c>
      <c r="G49" s="49">
        <v>1273864.6935000003</v>
      </c>
      <c r="H49" s="49">
        <v>171676401.74999994</v>
      </c>
      <c r="I49" s="342">
        <v>1887155618</v>
      </c>
      <c r="J49" s="49">
        <v>252378983.7692307</v>
      </c>
      <c r="K49" s="49">
        <v>1959421193.2575002</v>
      </c>
      <c r="L49" s="49">
        <v>238650000.00000003</v>
      </c>
      <c r="M49" s="49">
        <f t="shared" si="2"/>
        <v>4682232463.220231</v>
      </c>
    </row>
    <row r="50" spans="5:13" ht="13.5">
      <c r="E50" s="49" t="s">
        <v>608</v>
      </c>
      <c r="F50" s="49">
        <v>654650315.6804732</v>
      </c>
      <c r="G50" s="49">
        <v>172649078.0667</v>
      </c>
      <c r="H50" s="49">
        <v>654650315.6804732</v>
      </c>
      <c r="I50" s="49">
        <v>2770315460.6286006</v>
      </c>
      <c r="J50" s="49">
        <v>2453358493.384615</v>
      </c>
      <c r="K50" s="49">
        <v>6925181776.856186</v>
      </c>
      <c r="L50" s="49">
        <v>0</v>
      </c>
      <c r="M50" s="49">
        <f t="shared" si="2"/>
        <v>13630805440.297047</v>
      </c>
    </row>
    <row r="51" spans="5:13" ht="13.5">
      <c r="E51" s="49" t="s">
        <v>611</v>
      </c>
      <c r="F51" s="49">
        <v>208092608.18181822</v>
      </c>
      <c r="G51" s="49">
        <v>4440000</v>
      </c>
      <c r="H51" s="49">
        <v>208092608.18181822</v>
      </c>
      <c r="I51" s="49">
        <v>2051929350.0000002</v>
      </c>
      <c r="J51" s="49">
        <v>229435439.7902098</v>
      </c>
      <c r="K51" s="49">
        <v>633911741.5909091</v>
      </c>
      <c r="L51" s="49">
        <v>0</v>
      </c>
      <c r="M51" s="49">
        <f t="shared" si="2"/>
        <v>3335901747.7447553</v>
      </c>
    </row>
    <row r="52" spans="5:13" ht="13.5">
      <c r="E52" s="49" t="s">
        <v>610</v>
      </c>
      <c r="F52" s="49">
        <v>0</v>
      </c>
      <c r="G52" s="49">
        <v>0</v>
      </c>
      <c r="H52" s="49">
        <v>0</v>
      </c>
      <c r="I52" s="49">
        <v>0</v>
      </c>
      <c r="J52" s="49">
        <v>0</v>
      </c>
      <c r="K52" s="49">
        <v>485080289.2173914</v>
      </c>
      <c r="L52" s="49">
        <v>0</v>
      </c>
      <c r="M52" s="49">
        <f t="shared" si="2"/>
        <v>485080289.2173914</v>
      </c>
    </row>
    <row r="53" spans="5:13" ht="13.5">
      <c r="E53" s="49" t="s">
        <v>13</v>
      </c>
      <c r="F53" s="49">
        <v>0</v>
      </c>
      <c r="G53" s="49">
        <v>0</v>
      </c>
      <c r="H53" s="49">
        <v>0</v>
      </c>
      <c r="I53" s="49">
        <v>0</v>
      </c>
      <c r="J53" s="49">
        <v>0</v>
      </c>
      <c r="K53" s="49">
        <v>167352699.78</v>
      </c>
      <c r="L53" s="49">
        <v>0</v>
      </c>
      <c r="M53" s="49">
        <f t="shared" si="2"/>
        <v>167352699.78</v>
      </c>
    </row>
    <row r="54" spans="5:13" ht="13.5">
      <c r="E54" s="49" t="s">
        <v>609</v>
      </c>
      <c r="F54" s="49">
        <v>1311240336.0000005</v>
      </c>
      <c r="G54" s="49">
        <v>202464000.00000003</v>
      </c>
      <c r="H54" s="49">
        <v>555091742.2400001</v>
      </c>
      <c r="I54" s="49">
        <v>426484288.8</v>
      </c>
      <c r="J54" s="49">
        <v>3038460364.800001</v>
      </c>
      <c r="K54" s="49">
        <v>2907677329.046</v>
      </c>
      <c r="L54" s="49">
        <v>604950000</v>
      </c>
      <c r="M54" s="49">
        <f t="shared" si="2"/>
        <v>9046368060.886002</v>
      </c>
    </row>
    <row r="55" spans="5:13" ht="13.5">
      <c r="E55" s="49" t="s">
        <v>612</v>
      </c>
      <c r="F55" s="49">
        <v>242774709.5454546</v>
      </c>
      <c r="G55" s="49">
        <v>1193250</v>
      </c>
      <c r="H55" s="49">
        <v>208092608.18181822</v>
      </c>
      <c r="I55" s="49">
        <v>225988230.00000003</v>
      </c>
      <c r="J55" s="49">
        <v>688306319.3706294</v>
      </c>
      <c r="K55" s="49">
        <v>866346046.8409092</v>
      </c>
      <c r="L55" s="49">
        <v>0</v>
      </c>
      <c r="M55" s="49">
        <f t="shared" si="2"/>
        <v>2232701163.9388113</v>
      </c>
    </row>
    <row r="56" spans="5:13" ht="13.5">
      <c r="E56" s="49" t="s">
        <v>613</v>
      </c>
      <c r="F56" s="49">
        <v>109872897.11999997</v>
      </c>
      <c r="G56" s="49">
        <v>18292800</v>
      </c>
      <c r="H56" s="49">
        <v>109872897.11999997</v>
      </c>
      <c r="I56" s="49">
        <v>216760800.00000003</v>
      </c>
      <c r="J56" s="49">
        <v>193827059.53476918</v>
      </c>
      <c r="K56" s="49">
        <v>624783412.512</v>
      </c>
      <c r="L56" s="49">
        <v>0</v>
      </c>
      <c r="M56" s="49">
        <f t="shared" si="2"/>
        <v>1273409866.2867692</v>
      </c>
    </row>
    <row r="57" spans="5:13" ht="13.5">
      <c r="E57" s="49" t="s">
        <v>614</v>
      </c>
      <c r="F57" s="49">
        <v>416185216.36363643</v>
      </c>
      <c r="G57" s="49">
        <v>8103000.000000001</v>
      </c>
      <c r="H57" s="49">
        <v>398844165.68181825</v>
      </c>
      <c r="I57" s="49">
        <v>883948500.0000001</v>
      </c>
      <c r="J57" s="49">
        <v>229435439.7902098</v>
      </c>
      <c r="K57" s="49">
        <v>1341779853.0340912</v>
      </c>
      <c r="L57" s="49">
        <v>7770000.000000001</v>
      </c>
      <c r="M57" s="49">
        <f t="shared" si="2"/>
        <v>3286066174.8697557</v>
      </c>
    </row>
    <row r="58" spans="5:13" ht="13.5">
      <c r="E58" s="49" t="s">
        <v>615</v>
      </c>
      <c r="F58" s="49">
        <v>91560747.6</v>
      </c>
      <c r="G58" s="49">
        <v>6282600.000000001</v>
      </c>
      <c r="H58" s="49">
        <v>45780373.8</v>
      </c>
      <c r="I58" s="49">
        <v>63300525.00000001</v>
      </c>
      <c r="J58" s="49">
        <v>151427390.26153845</v>
      </c>
      <c r="K58" s="49">
        <v>697302915.7500001</v>
      </c>
      <c r="L58" s="49">
        <v>0</v>
      </c>
      <c r="M58" s="49">
        <f t="shared" si="2"/>
        <v>1055654552.4115386</v>
      </c>
    </row>
    <row r="59" spans="5:13" ht="13.5">
      <c r="E59" s="49" t="s">
        <v>616</v>
      </c>
      <c r="F59" s="49">
        <v>130391361.85751747</v>
      </c>
      <c r="G59" s="49">
        <v>238650.00000000003</v>
      </c>
      <c r="H59" s="49">
        <v>76700801.09265731</v>
      </c>
      <c r="I59" s="49">
        <v>1341057600</v>
      </c>
      <c r="J59" s="49">
        <v>418186106.8269229</v>
      </c>
      <c r="K59" s="49">
        <v>1543122296.672727</v>
      </c>
      <c r="L59" s="49">
        <v>0</v>
      </c>
      <c r="M59" s="49">
        <f t="shared" si="2"/>
        <v>3509696816.449825</v>
      </c>
    </row>
    <row r="60" spans="5:13" ht="13.5">
      <c r="E60" s="49" t="s">
        <v>617</v>
      </c>
      <c r="F60" s="49">
        <v>0</v>
      </c>
      <c r="G60" s="49">
        <v>0</v>
      </c>
      <c r="H60" s="49">
        <v>0</v>
      </c>
      <c r="I60" s="49">
        <v>0</v>
      </c>
      <c r="J60" s="49">
        <v>0</v>
      </c>
      <c r="K60" s="49">
        <v>1585201961.805</v>
      </c>
      <c r="L60" s="49">
        <v>257520000.00000003</v>
      </c>
      <c r="M60" s="49">
        <f t="shared" si="2"/>
        <v>1842721961.805</v>
      </c>
    </row>
    <row r="61" spans="5:13" ht="13.5">
      <c r="E61" s="49" t="s">
        <v>618</v>
      </c>
      <c r="F61" s="49">
        <v>323421711.2740385</v>
      </c>
      <c r="G61" s="49">
        <v>1202880043.2171</v>
      </c>
      <c r="H61" s="49">
        <v>393730778.9423077</v>
      </c>
      <c r="I61" s="49">
        <v>444053085.4725</v>
      </c>
      <c r="J61" s="49">
        <v>1185789938.4692304</v>
      </c>
      <c r="K61" s="49">
        <v>1404496652.9999998</v>
      </c>
      <c r="L61" s="49">
        <v>0</v>
      </c>
      <c r="M61" s="49">
        <f t="shared" si="2"/>
        <v>4954372210.375176</v>
      </c>
    </row>
    <row r="62" spans="5:13" ht="13.5">
      <c r="E62" s="49" t="s">
        <v>619</v>
      </c>
      <c r="F62" s="49">
        <v>114450934.49999996</v>
      </c>
      <c r="G62" s="49">
        <v>388500.00000000006</v>
      </c>
      <c r="H62" s="49">
        <v>76300622.99999997</v>
      </c>
      <c r="I62" s="49">
        <v>350880768.00000006</v>
      </c>
      <c r="J62" s="49">
        <v>252378983.7692307</v>
      </c>
      <c r="K62" s="49">
        <v>581085763.125</v>
      </c>
      <c r="L62" s="49">
        <v>128760000.00000001</v>
      </c>
      <c r="M62" s="49">
        <f t="shared" si="2"/>
        <v>1504245572.3942308</v>
      </c>
    </row>
    <row r="63" spans="5:13" ht="13.5">
      <c r="E63" s="49" t="s">
        <v>620</v>
      </c>
      <c r="F63" s="49">
        <v>383504005.46328664</v>
      </c>
      <c r="G63" s="49">
        <v>72127800</v>
      </c>
      <c r="H63" s="49">
        <v>357937071.7657342</v>
      </c>
      <c r="I63" s="49">
        <v>2638197495</v>
      </c>
      <c r="J63" s="49">
        <v>418186106.8269229</v>
      </c>
      <c r="K63" s="49">
        <v>2188825952.7272725</v>
      </c>
      <c r="L63" s="49">
        <v>0</v>
      </c>
      <c r="M63" s="49">
        <f t="shared" si="2"/>
        <v>6058778431.783216</v>
      </c>
    </row>
    <row r="64" spans="5:13" ht="13.5">
      <c r="E64" s="49" t="s">
        <v>14</v>
      </c>
      <c r="F64" s="49">
        <v>312138912.2727274</v>
      </c>
      <c r="G64" s="49">
        <v>9528240</v>
      </c>
      <c r="H64" s="49">
        <v>208092608.18181822</v>
      </c>
      <c r="I64" s="49">
        <v>195509850.00000003</v>
      </c>
      <c r="J64" s="49">
        <v>229435439.7902098</v>
      </c>
      <c r="K64" s="49">
        <v>874798203.3954548</v>
      </c>
      <c r="L64" s="49">
        <v>16650000.000000002</v>
      </c>
      <c r="M64" s="49">
        <f t="shared" si="2"/>
        <v>1846153253.6402102</v>
      </c>
    </row>
    <row r="65" spans="5:13" ht="13.5">
      <c r="E65" s="49" t="s">
        <v>622</v>
      </c>
      <c r="F65" s="49">
        <v>68670560.69999999</v>
      </c>
      <c r="G65" s="49">
        <v>24250781.610000003</v>
      </c>
      <c r="H65" s="49">
        <v>45780373.8</v>
      </c>
      <c r="I65" s="49">
        <v>282925785.45000005</v>
      </c>
      <c r="J65" s="49">
        <v>0</v>
      </c>
      <c r="K65" s="49">
        <v>789346900.6290001</v>
      </c>
      <c r="L65" s="49">
        <v>64380000.00000001</v>
      </c>
      <c r="M65" s="49">
        <f t="shared" si="2"/>
        <v>1275354402.1890001</v>
      </c>
    </row>
    <row r="66" spans="5:13" ht="13.5">
      <c r="E66" s="49" t="s">
        <v>623</v>
      </c>
      <c r="F66" s="49">
        <v>485771740.2534964</v>
      </c>
      <c r="G66" s="49">
        <v>61405200.00000001</v>
      </c>
      <c r="H66" s="49">
        <v>485771740.2534964</v>
      </c>
      <c r="I66" s="49">
        <v>122158275.00000001</v>
      </c>
      <c r="J66" s="49">
        <v>557581475.7692305</v>
      </c>
      <c r="K66" s="49">
        <v>820809732.2727271</v>
      </c>
      <c r="L66" s="49">
        <v>0</v>
      </c>
      <c r="M66" s="49">
        <f t="shared" si="2"/>
        <v>2533498163.54895</v>
      </c>
    </row>
    <row r="67" spans="5:13" ht="13.5">
      <c r="E67" s="49" t="s">
        <v>624</v>
      </c>
      <c r="F67" s="49">
        <v>156069456.13636363</v>
      </c>
      <c r="G67" s="49">
        <v>643800</v>
      </c>
      <c r="H67" s="49">
        <v>104046304.09090911</v>
      </c>
      <c r="I67" s="49">
        <v>678631800.0000001</v>
      </c>
      <c r="J67" s="49">
        <v>229435439.7902098</v>
      </c>
      <c r="K67" s="49">
        <v>405703514.6181819</v>
      </c>
      <c r="L67" s="49">
        <v>26640000.000000004</v>
      </c>
      <c r="M67" s="49">
        <f t="shared" si="2"/>
        <v>1601170314.6356647</v>
      </c>
    </row>
    <row r="68" spans="5:13" ht="13.5">
      <c r="E68" s="49" t="s">
        <v>625</v>
      </c>
      <c r="F68" s="49">
        <v>306803204.3706294</v>
      </c>
      <c r="G68" s="49">
        <v>41688355.470000006</v>
      </c>
      <c r="H68" s="49">
        <v>268452803.82430065</v>
      </c>
      <c r="I68" s="49">
        <v>641707086.0756001</v>
      </c>
      <c r="J68" s="49">
        <v>418186106.8269229</v>
      </c>
      <c r="K68" s="49">
        <v>939371138.0454546</v>
      </c>
      <c r="L68" s="49">
        <v>0</v>
      </c>
      <c r="M68" s="49">
        <f t="shared" si="2"/>
        <v>2616208694.612908</v>
      </c>
    </row>
    <row r="69" spans="5:13" ht="13.5">
      <c r="E69" s="49" t="s">
        <v>15</v>
      </c>
      <c r="F69" s="49">
        <v>0</v>
      </c>
      <c r="G69" s="49">
        <v>0</v>
      </c>
      <c r="H69" s="49">
        <v>0</v>
      </c>
      <c r="I69" s="49">
        <v>1215188128.8000002</v>
      </c>
      <c r="J69" s="49">
        <v>0</v>
      </c>
      <c r="K69" s="49">
        <v>0</v>
      </c>
      <c r="L69" s="49">
        <v>0</v>
      </c>
      <c r="M69" s="49">
        <f t="shared" si="2"/>
        <v>1215188128.8000002</v>
      </c>
    </row>
    <row r="70" spans="5:13" ht="13.5">
      <c r="E70" s="49" t="s">
        <v>16</v>
      </c>
      <c r="F70" s="49">
        <v>0</v>
      </c>
      <c r="G70" s="49">
        <v>0</v>
      </c>
      <c r="H70" s="49">
        <v>0</v>
      </c>
      <c r="I70" s="49">
        <v>4475253600</v>
      </c>
      <c r="J70" s="49">
        <v>0</v>
      </c>
      <c r="K70" s="49">
        <v>0</v>
      </c>
      <c r="L70" s="49">
        <v>0</v>
      </c>
      <c r="M70" s="49">
        <f t="shared" si="2"/>
        <v>4475253600</v>
      </c>
    </row>
    <row r="71" spans="5:13" ht="14.25" thickBot="1">
      <c r="E71" s="49" t="s">
        <v>17</v>
      </c>
      <c r="F71" s="49">
        <v>0</v>
      </c>
      <c r="G71" s="49">
        <v>0</v>
      </c>
      <c r="H71" s="49">
        <v>0</v>
      </c>
      <c r="I71" s="49">
        <v>0</v>
      </c>
      <c r="J71" s="49">
        <v>158730000</v>
      </c>
      <c r="K71" s="49">
        <v>0</v>
      </c>
      <c r="L71" s="49">
        <v>0</v>
      </c>
      <c r="M71" s="49">
        <f>SUM(F71:L71)</f>
        <v>158730000</v>
      </c>
    </row>
    <row r="72" spans="5:13" ht="15" thickBot="1" thickTop="1">
      <c r="E72" s="45" t="s">
        <v>328</v>
      </c>
      <c r="F72" s="46">
        <f>SUM(F45:F71)</f>
        <v>8267563722.690002</v>
      </c>
      <c r="G72" s="46">
        <f aca="true" t="shared" si="3" ref="G72:L72">SUM(G45:G71)</f>
        <v>1953555793.1732998</v>
      </c>
      <c r="H72" s="46">
        <f t="shared" si="3"/>
        <v>6777604114.000982</v>
      </c>
      <c r="I72" s="46">
        <f t="shared" si="3"/>
        <v>30164605096.4219</v>
      </c>
      <c r="J72" s="46">
        <f t="shared" si="3"/>
        <v>12807702181.6081</v>
      </c>
      <c r="K72" s="46">
        <f t="shared" si="3"/>
        <v>34241735312.919273</v>
      </c>
      <c r="L72" s="46">
        <f t="shared" si="3"/>
        <v>1941390000</v>
      </c>
      <c r="M72" s="47">
        <f>SUM(M45:M71)</f>
        <v>96154156220.81357</v>
      </c>
    </row>
    <row r="73" ht="14.25" thickTop="1"/>
  </sheetData>
  <sheetProtection selectLockedCells="1" selectUnlockedCells="1"/>
  <mergeCells count="3">
    <mergeCell ref="E40:M40"/>
    <mergeCell ref="E41:M41"/>
    <mergeCell ref="E42:M42"/>
  </mergeCells>
  <printOptions horizontalCentered="1"/>
  <pageMargins left="0" right="0" top="0.984251968503937" bottom="0.5905511811023623" header="0.5118110236220472" footer="0.5118110236220472"/>
  <pageSetup horizontalDpi="300" verticalDpi="300" orientation="landscape" scale="70" r:id="rId1"/>
</worksheet>
</file>

<file path=xl/worksheets/sheet4.xml><?xml version="1.0" encoding="utf-8"?>
<worksheet xmlns="http://schemas.openxmlformats.org/spreadsheetml/2006/main" xmlns:r="http://schemas.openxmlformats.org/officeDocument/2006/relationships">
  <dimension ref="A1:J15"/>
  <sheetViews>
    <sheetView zoomScalePageLayoutView="0" workbookViewId="0" topLeftCell="E1">
      <selection activeCell="H15" sqref="H15"/>
    </sheetView>
  </sheetViews>
  <sheetFormatPr defaultColWidth="10.28125" defaultRowHeight="12.75"/>
  <cols>
    <col min="1" max="1" width="13.7109375" style="20" customWidth="1"/>
    <col min="2" max="2" width="11.00390625" style="20" customWidth="1"/>
    <col min="3" max="3" width="17.28125" style="20" customWidth="1"/>
    <col min="4" max="4" width="24.8515625" style="20" customWidth="1"/>
    <col min="5" max="5" width="9.7109375" style="20" customWidth="1"/>
    <col min="6" max="6" width="9.00390625" style="20" customWidth="1"/>
    <col min="7" max="7" width="13.7109375" style="20" customWidth="1"/>
    <col min="8" max="8" width="23.00390625" style="20" customWidth="1"/>
    <col min="9" max="9" width="17.7109375" style="20" customWidth="1"/>
    <col min="10" max="10" width="16.140625" style="20" customWidth="1"/>
    <col min="11" max="16384" width="10.28125" style="20" customWidth="1"/>
  </cols>
  <sheetData>
    <row r="1" spans="1:10" ht="13.5">
      <c r="A1" s="363" t="s">
        <v>49</v>
      </c>
      <c r="B1" s="363"/>
      <c r="C1" s="363"/>
      <c r="D1" s="363"/>
      <c r="E1" s="363"/>
      <c r="F1" s="363"/>
      <c r="G1" s="363"/>
      <c r="H1" s="363"/>
      <c r="I1" s="363"/>
      <c r="J1" s="363"/>
    </row>
    <row r="2" spans="1:10" ht="13.5">
      <c r="A2" s="363" t="s">
        <v>642</v>
      </c>
      <c r="B2" s="363"/>
      <c r="C2" s="363"/>
      <c r="D2" s="363"/>
      <c r="E2" s="363"/>
      <c r="F2" s="363"/>
      <c r="G2" s="363"/>
      <c r="H2" s="363"/>
      <c r="I2" s="363"/>
      <c r="J2" s="363"/>
    </row>
    <row r="3" spans="1:10" ht="13.5">
      <c r="A3" s="363" t="s">
        <v>643</v>
      </c>
      <c r="B3" s="363"/>
      <c r="C3" s="363"/>
      <c r="D3" s="363"/>
      <c r="E3" s="363"/>
      <c r="F3" s="363"/>
      <c r="G3" s="363"/>
      <c r="H3" s="363"/>
      <c r="I3" s="363"/>
      <c r="J3" s="363"/>
    </row>
    <row r="4" spans="1:10" ht="13.5">
      <c r="A4" s="21"/>
      <c r="B4" s="21"/>
      <c r="C4" s="21"/>
      <c r="D4" s="21"/>
      <c r="E4" s="21"/>
      <c r="F4" s="21"/>
      <c r="G4" s="21"/>
      <c r="H4" s="21"/>
      <c r="I4" s="21"/>
      <c r="J4" s="21"/>
    </row>
    <row r="5" ht="13.5">
      <c r="A5" s="20" t="s">
        <v>50</v>
      </c>
    </row>
    <row r="6" spans="1:10" ht="13.5">
      <c r="A6" s="22" t="s">
        <v>644</v>
      </c>
      <c r="B6" s="23" t="s">
        <v>645</v>
      </c>
      <c r="C6" s="23" t="s">
        <v>646</v>
      </c>
      <c r="D6" s="23" t="s">
        <v>647</v>
      </c>
      <c r="E6" s="23" t="s">
        <v>648</v>
      </c>
      <c r="F6" s="23" t="s">
        <v>649</v>
      </c>
      <c r="G6" s="23" t="s">
        <v>650</v>
      </c>
      <c r="H6" s="23" t="s">
        <v>651</v>
      </c>
      <c r="I6" s="23" t="s">
        <v>652</v>
      </c>
      <c r="J6" s="24" t="s">
        <v>52</v>
      </c>
    </row>
    <row r="7" spans="1:10" ht="13.5">
      <c r="A7" s="25" t="s">
        <v>653</v>
      </c>
      <c r="B7" s="26"/>
      <c r="C7" s="26"/>
      <c r="D7" s="26"/>
      <c r="E7" s="26"/>
      <c r="F7" s="26"/>
      <c r="G7" s="26"/>
      <c r="H7" s="26"/>
      <c r="I7" s="26"/>
      <c r="J7" s="27" t="s">
        <v>55</v>
      </c>
    </row>
    <row r="8" spans="1:10" ht="13.5">
      <c r="A8" s="23"/>
      <c r="B8" s="23"/>
      <c r="C8" s="23"/>
      <c r="D8" s="23"/>
      <c r="E8" s="23"/>
      <c r="F8" s="23"/>
      <c r="G8" s="23"/>
      <c r="H8" s="23"/>
      <c r="I8" s="23"/>
      <c r="J8" s="23"/>
    </row>
    <row r="9" spans="1:10" ht="13.5">
      <c r="A9" s="28"/>
      <c r="B9" s="28"/>
      <c r="C9" s="28"/>
      <c r="D9" s="28"/>
      <c r="E9" s="28"/>
      <c r="F9" s="28"/>
      <c r="G9" s="28"/>
      <c r="H9" s="28"/>
      <c r="I9" s="28"/>
      <c r="J9" s="28"/>
    </row>
    <row r="10" spans="1:10" ht="13.5">
      <c r="A10" s="29">
        <v>3604018</v>
      </c>
      <c r="B10" s="29" t="s">
        <v>654</v>
      </c>
      <c r="C10" s="29" t="s">
        <v>655</v>
      </c>
      <c r="D10" s="29" t="s">
        <v>656</v>
      </c>
      <c r="E10" s="29" t="s">
        <v>657</v>
      </c>
      <c r="F10" s="29">
        <v>2006</v>
      </c>
      <c r="G10" s="29" t="s">
        <v>658</v>
      </c>
      <c r="H10" s="29" t="s">
        <v>659</v>
      </c>
      <c r="I10" s="29" t="s">
        <v>660</v>
      </c>
      <c r="J10" s="30">
        <v>93000000</v>
      </c>
    </row>
    <row r="11" spans="1:10" ht="13.5">
      <c r="A11" s="29">
        <v>1608030</v>
      </c>
      <c r="B11" s="29" t="s">
        <v>661</v>
      </c>
      <c r="C11" s="29" t="s">
        <v>662</v>
      </c>
      <c r="D11" s="29" t="s">
        <v>663</v>
      </c>
      <c r="E11" s="29" t="s">
        <v>664</v>
      </c>
      <c r="F11" s="29">
        <v>2008</v>
      </c>
      <c r="G11" s="29" t="s">
        <v>665</v>
      </c>
      <c r="H11" s="29" t="s">
        <v>666</v>
      </c>
      <c r="I11" s="29" t="s">
        <v>667</v>
      </c>
      <c r="J11" s="30">
        <v>35000000</v>
      </c>
    </row>
    <row r="12" spans="1:10" ht="13.5">
      <c r="A12" s="29">
        <v>1604026</v>
      </c>
      <c r="B12" s="29" t="s">
        <v>654</v>
      </c>
      <c r="C12" s="29" t="s">
        <v>662</v>
      </c>
      <c r="D12" s="29" t="s">
        <v>668</v>
      </c>
      <c r="E12" s="29" t="s">
        <v>669</v>
      </c>
      <c r="F12" s="29">
        <v>2007</v>
      </c>
      <c r="G12" s="29" t="s">
        <v>670</v>
      </c>
      <c r="H12" s="29" t="s">
        <v>671</v>
      </c>
      <c r="I12" s="29">
        <v>389460</v>
      </c>
      <c r="J12" s="30">
        <v>37000000</v>
      </c>
    </row>
    <row r="13" spans="1:10" ht="13.5">
      <c r="A13" s="31"/>
      <c r="B13" s="32"/>
      <c r="C13" s="32"/>
      <c r="D13" s="32"/>
      <c r="E13" s="32"/>
      <c r="F13" s="32"/>
      <c r="G13" s="32"/>
      <c r="H13" s="32"/>
      <c r="I13" s="32"/>
      <c r="J13" s="33"/>
    </row>
    <row r="14" spans="1:10" ht="13.5">
      <c r="A14" s="34"/>
      <c r="B14" s="35" t="s">
        <v>328</v>
      </c>
      <c r="C14" s="28"/>
      <c r="D14" s="28"/>
      <c r="E14" s="28"/>
      <c r="F14" s="28"/>
      <c r="G14" s="28"/>
      <c r="H14" s="28"/>
      <c r="I14" s="28"/>
      <c r="J14" s="36">
        <f>SUM(J8:J12)</f>
        <v>165000000</v>
      </c>
    </row>
    <row r="15" spans="1:10" ht="13.5">
      <c r="A15" s="37"/>
      <c r="B15" s="38"/>
      <c r="C15" s="38"/>
      <c r="D15" s="38"/>
      <c r="E15" s="38"/>
      <c r="F15" s="38"/>
      <c r="G15" s="38"/>
      <c r="H15" s="38"/>
      <c r="I15" s="38"/>
      <c r="J15" s="50" t="s">
        <v>653</v>
      </c>
    </row>
  </sheetData>
  <sheetProtection selectLockedCells="1" selectUnlockedCells="1"/>
  <mergeCells count="3">
    <mergeCell ref="A1:J1"/>
    <mergeCell ref="A2:J2"/>
    <mergeCell ref="A3:J3"/>
  </mergeCells>
  <printOptions/>
  <pageMargins left="0.34" right="0.29" top="1.1902777777777778" bottom="0.3298611111111111" header="0.5118055555555555" footer="0.30972222222222223"/>
  <pageSetup horizontalDpi="300" verticalDpi="300" orientation="landscape" scale="83" r:id="rId1"/>
  <headerFooter alignWithMargins="0">
    <oddFooter>&amp;C&amp;"Times New Roman,Negrita"DeLima Marsh S.A.</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MAURICIO GIRALDO Q</dc:creator>
  <cp:keywords/>
  <dc:description/>
  <cp:lastModifiedBy>linam</cp:lastModifiedBy>
  <cp:lastPrinted>2012-10-08T20:31:39Z</cp:lastPrinted>
  <dcterms:created xsi:type="dcterms:W3CDTF">2012-09-24T19:32:38Z</dcterms:created>
  <dcterms:modified xsi:type="dcterms:W3CDTF">2012-10-08T20:31:49Z</dcterms:modified>
  <cp:category/>
  <cp:version/>
  <cp:contentType/>
  <cp:contentStatus/>
</cp:coreProperties>
</file>